
<file path=[Content_Types].xml><?xml version="1.0" encoding="utf-8"?>
<Types xmlns="http://schemas.openxmlformats.org/package/2006/content-type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USER\Downloads\"/>
    </mc:Choice>
  </mc:AlternateContent>
  <xr:revisionPtr revIDLastSave="0" documentId="13_ncr:1_{6FC285B9-6D25-4B8F-8769-5FDCEAC6DB89}" xr6:coauthVersionLast="47" xr6:coauthVersionMax="47" xr10:uidLastSave="{00000000-0000-0000-0000-000000000000}"/>
  <bookViews>
    <workbookView xWindow="-108" yWindow="-108" windowWidth="23256" windowHeight="12456" xr2:uid="{3597AC18-27D1-47AE-A221-6DBB20AA5851}"/>
  </bookViews>
  <sheets>
    <sheet name="Income Tax Calculator 2026-27" sheetId="2" r:id="rId1"/>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13" i="2" l="1"/>
  <c r="C11" i="2"/>
  <c r="C14" i="2" s="1"/>
  <c r="E15" i="2" s="1"/>
  <c r="B11" i="2"/>
  <c r="B14" i="2" l="1"/>
  <c r="D22" i="2" s="1"/>
  <c r="E18" i="2"/>
  <c r="C18" i="2" s="1"/>
  <c r="E19" i="2"/>
  <c r="C19" i="2" s="1"/>
  <c r="G16" i="2"/>
  <c r="E17" i="2"/>
  <c r="C17" i="2" s="1"/>
  <c r="C15" i="2"/>
  <c r="E20" i="2"/>
  <c r="C20" i="2" s="1"/>
  <c r="E16" i="2"/>
  <c r="C16" i="2" s="1"/>
  <c r="E23" i="2"/>
  <c r="C23" i="2"/>
  <c r="E22" i="2"/>
  <c r="C22" i="2"/>
  <c r="G15" i="2"/>
  <c r="D23" i="2" l="1"/>
  <c r="B23" i="2"/>
  <c r="D20" i="2"/>
  <c r="B20" i="2" s="1"/>
  <c r="D18" i="2"/>
  <c r="B18" i="2" s="1"/>
  <c r="D15" i="2"/>
  <c r="B15" i="2" s="1"/>
  <c r="B22" i="2"/>
  <c r="C21" i="2"/>
  <c r="C24" i="2" s="1"/>
  <c r="B21" i="2" l="1"/>
  <c r="B24" i="2" s="1"/>
  <c r="B25" i="2" s="1"/>
  <c r="B26" i="2" s="1"/>
  <c r="C25" i="2"/>
  <c r="C26" i="2" s="1"/>
</calcChain>
</file>

<file path=xl/sharedStrings.xml><?xml version="1.0" encoding="utf-8"?>
<sst xmlns="http://schemas.openxmlformats.org/spreadsheetml/2006/main" count="45" uniqueCount="42">
  <si>
    <t>Income</t>
  </si>
  <si>
    <t>Investments</t>
  </si>
  <si>
    <t>TDS</t>
  </si>
  <si>
    <t>Labels</t>
  </si>
  <si>
    <t>oldtrue</t>
  </si>
  <si>
    <t>newtrue</t>
  </si>
  <si>
    <t>INCOME</t>
  </si>
  <si>
    <t>OLD Regime</t>
  </si>
  <si>
    <t>NEW Regime</t>
  </si>
  <si>
    <t>Rs. 0 to Rs. 2.5L</t>
  </si>
  <si>
    <t>Rs. 2.5L to Rs. 5L</t>
  </si>
  <si>
    <t>Taxable Income</t>
  </si>
  <si>
    <t>Rs. 5L to Rs. 10L</t>
  </si>
  <si>
    <t>&gt; Rs. 10L</t>
  </si>
  <si>
    <t>Tax Rebate</t>
  </si>
  <si>
    <t>Surcharge 10%</t>
  </si>
  <si>
    <t>Surcharge 15%</t>
  </si>
  <si>
    <t>Cess 4%</t>
  </si>
  <si>
    <t>Income Tax</t>
  </si>
  <si>
    <t>Tax Refund</t>
  </si>
  <si>
    <t>Standard Deduction</t>
  </si>
  <si>
    <t>Rs. 0 to Rs. 4L</t>
  </si>
  <si>
    <t>Rs. 4L to Rs. 8L</t>
  </si>
  <si>
    <t>Rs. 8L to Rs. 12L</t>
  </si>
  <si>
    <t>Rs. 12L to Rs. 16L</t>
  </si>
  <si>
    <t>Rs. 16L to Rs. 20L</t>
  </si>
  <si>
    <t>Rs. 20L to Rs. 24L</t>
  </si>
  <si>
    <t>&gt; Rs. 24L</t>
  </si>
  <si>
    <t>INCOME TAX CALCULATOR FY 2025-26</t>
  </si>
  <si>
    <t>INCOME TAX CALCULATOR FY 2024-25</t>
  </si>
  <si>
    <t>Old Tax Regime</t>
  </si>
  <si>
    <t>New Tax Regime</t>
  </si>
  <si>
    <t>In case of any queries or doubts please mail at - info@moneyexcel.com</t>
  </si>
  <si>
    <r>
      <rPr>
        <sz val="9"/>
        <color rgb="FFFF0000"/>
        <rFont val="Segoe UI"/>
        <family val="2"/>
      </rPr>
      <t>Disclaimer</t>
    </r>
    <r>
      <rPr>
        <sz val="9"/>
        <color theme="1"/>
        <rFont val="Segoe UI"/>
        <family val="2"/>
      </rPr>
      <t>: All care has been taken to keep the information upto date and correct and it is for educational purpose only. You are requested to consult your Tax Advisor before taking any decesion based on this calculator.</t>
    </r>
  </si>
  <si>
    <r>
      <rPr>
        <sz val="9"/>
        <color rgb="FFFF0000"/>
        <rFont val="Segoe UI"/>
        <family val="2"/>
      </rPr>
      <t>Terms of Usage</t>
    </r>
    <r>
      <rPr>
        <sz val="9"/>
        <color theme="1"/>
        <rFont val="Segoe UI"/>
        <family val="2"/>
      </rPr>
      <t>: I encourage you to share this Income Tax Calculator for benefit of your friends and family. The usage is restricted to non commercial use only.</t>
    </r>
  </si>
  <si>
    <t>Income Tax Slab - 5%</t>
  </si>
  <si>
    <t>Income Tax Slab - 10%</t>
  </si>
  <si>
    <t>Income Tax Slab - 15%</t>
  </si>
  <si>
    <t>Income Tax Slab -  20%</t>
  </si>
  <si>
    <t>Income Tax Slab -  25%</t>
  </si>
  <si>
    <t>Income Tax Slab -  30%</t>
  </si>
  <si>
    <t>Income Tax Calculator FY 2026-27 (AY 2027-28)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</si>
</sst>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 #,##0"/>
  </numFmts>
  <fonts count="17" x14ac:knownFonts="1">
    <font>
      <sz val="11"/>
      <color theme="1"/>
      <name val="Calibri"/>
      <family val="2"/>
      <scheme val="minor"/>
    </font>
    <font>
      <b/>
      <sz val="11"/>
      <color theme="1"/>
      <name val="Calibri"/>
      <family val="2"/>
      <scheme val="minor"/>
    </font>
    <font>
      <u/>
      <sz val="11"/>
      <color theme="10"/>
      <name val="Calibri"/>
      <family val="2"/>
      <scheme val="minor"/>
    </font>
    <font>
      <b/>
      <sz val="11"/>
      <color theme="1"/>
      <name val="Calibri"/>
      <family val="2"/>
    </font>
    <font>
      <sz val="11"/>
      <color theme="1"/>
      <name val="Calibri"/>
      <family val="2"/>
    </font>
    <font>
      <b/>
      <sz val="12"/>
      <color theme="0"/>
      <name val="Calibri"/>
      <family val="2"/>
    </font>
    <font>
      <b/>
      <sz val="14"/>
      <color theme="0"/>
      <name val="Calibri"/>
      <family val="2"/>
    </font>
    <font>
      <b/>
      <sz val="20"/>
      <color theme="0"/>
      <name val="Calibri"/>
      <family val="2"/>
    </font>
    <font>
      <b/>
      <sz val="20"/>
      <color theme="0"/>
      <name val="Calibri"/>
      <family val="2"/>
      <scheme val="minor"/>
    </font>
    <font>
      <sz val="10"/>
      <color theme="1"/>
      <name val="Segoe UI"/>
      <family val="2"/>
    </font>
    <font>
      <b/>
      <sz val="11"/>
      <color rgb="FFC00000"/>
      <name val="Segoe UI"/>
      <family val="2"/>
    </font>
    <font>
      <b/>
      <sz val="22"/>
      <color rgb="FFC00000"/>
      <name val="Segoe UI"/>
      <family val="2"/>
    </font>
    <font>
      <b/>
      <sz val="10"/>
      <color theme="1"/>
      <name val="Segoe UI"/>
      <family val="2"/>
    </font>
    <font>
      <sz val="10"/>
      <color theme="0"/>
      <name val="Segoe UI"/>
      <family val="2"/>
    </font>
    <font>
      <sz val="10"/>
      <color theme="1"/>
      <name val="Calibri"/>
      <family val="2"/>
    </font>
    <font>
      <sz val="9"/>
      <color theme="1"/>
      <name val="Segoe UI"/>
      <family val="2"/>
    </font>
    <font>
      <sz val="9"/>
      <color rgb="FFFF0000"/>
      <name val="Segoe UI"/>
      <family val="2"/>
    </font>
  </fonts>
  <fills count="14">
    <fill>
      <patternFill patternType="none"/>
    </fill>
    <fill>
      <patternFill patternType="gray125"/>
    </fill>
    <fill>
      <patternFill patternType="solid">
        <fgColor rgb="FF00B050"/>
        <bgColor rgb="FF00B050"/>
      </patternFill>
    </fill>
    <fill>
      <patternFill patternType="solid">
        <fgColor theme="0"/>
        <bgColor theme="0"/>
      </patternFill>
    </fill>
    <fill>
      <patternFill patternType="solid">
        <fgColor rgb="FFBFBFBF"/>
        <bgColor rgb="FFBFBFBF"/>
      </patternFill>
    </fill>
    <fill>
      <patternFill patternType="solid">
        <fgColor rgb="FF9CC2E5"/>
        <bgColor rgb="FF9CC2E5"/>
      </patternFill>
    </fill>
    <fill>
      <patternFill patternType="solid">
        <fgColor rgb="FFFF0000"/>
        <bgColor rgb="FFFF0000"/>
      </patternFill>
    </fill>
    <fill>
      <patternFill patternType="solid">
        <fgColor theme="1" tint="4.9989318521683403E-2"/>
        <bgColor theme="0"/>
      </patternFill>
    </fill>
    <fill>
      <patternFill patternType="solid">
        <fgColor rgb="FFC00000"/>
        <bgColor theme="0"/>
      </patternFill>
    </fill>
    <fill>
      <patternFill patternType="solid">
        <fgColor theme="0"/>
        <bgColor indexed="64"/>
      </patternFill>
    </fill>
    <fill>
      <patternFill patternType="solid">
        <fgColor theme="0"/>
        <bgColor rgb="FF00B050"/>
      </patternFill>
    </fill>
    <fill>
      <patternFill patternType="solid">
        <fgColor theme="2"/>
        <bgColor theme="0"/>
      </patternFill>
    </fill>
    <fill>
      <patternFill patternType="solid">
        <fgColor theme="0"/>
        <bgColor rgb="FFBFBFBF"/>
      </patternFill>
    </fill>
    <fill>
      <patternFill patternType="solid">
        <fgColor rgb="FF002465"/>
        <bgColor rgb="FFFF0000"/>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theme="1"/>
      </left>
      <right style="thin">
        <color theme="1"/>
      </right>
      <top style="thin">
        <color theme="1"/>
      </top>
      <bottom style="thin">
        <color theme="1"/>
      </bottom>
      <diagonal/>
    </border>
    <border>
      <left style="thin">
        <color auto="1"/>
      </left>
      <right/>
      <top/>
      <bottom/>
      <diagonal/>
    </border>
    <border>
      <left/>
      <right style="thin">
        <color auto="1"/>
      </right>
      <top/>
      <bottom/>
      <diagonal/>
    </border>
  </borders>
  <cellStyleXfs count="2">
    <xf numFmtId="0" fontId="0" fillId="0" borderId="0"/>
    <xf numFmtId="0" fontId="2" fillId="0" borderId="0" applyNumberFormat="0" applyFill="0" applyBorder="0" applyAlignment="0" applyProtection="0"/>
  </cellStyleXfs>
  <cellXfs count="73">
    <xf numFmtId="0" fontId="0" fillId="0" borderId="0" xfId="0"/>
    <xf numFmtId="0" fontId="4" fillId="3" borderId="1" xfId="0" applyFont="1" applyFill="1" applyBorder="1"/>
    <xf numFmtId="0" fontId="0" fillId="0" borderId="1" xfId="0" applyBorder="1"/>
    <xf numFmtId="0" fontId="4" fillId="4" borderId="1" xfId="0" applyFont="1" applyFill="1" applyBorder="1"/>
    <xf numFmtId="0" fontId="3" fillId="5" borderId="1" xfId="0" applyFont="1" applyFill="1" applyBorder="1" applyAlignment="1">
      <alignment horizontal="center"/>
    </xf>
    <xf numFmtId="9" fontId="4" fillId="0" borderId="1" xfId="0" applyNumberFormat="1" applyFont="1" applyBorder="1"/>
    <xf numFmtId="9" fontId="4" fillId="3" borderId="1" xfId="0" applyNumberFormat="1" applyFont="1" applyFill="1" applyBorder="1"/>
    <xf numFmtId="0" fontId="1" fillId="9" borderId="2" xfId="0" applyFont="1" applyFill="1" applyBorder="1" applyAlignment="1">
      <alignment horizontal="center" vertical="center"/>
    </xf>
    <xf numFmtId="0" fontId="1" fillId="9" borderId="4" xfId="0" applyFont="1" applyFill="1" applyBorder="1" applyAlignment="1">
      <alignment horizontal="center" vertical="center"/>
    </xf>
    <xf numFmtId="0" fontId="1" fillId="9" borderId="3" xfId="0" applyFont="1" applyFill="1" applyBorder="1" applyAlignment="1">
      <alignment horizontal="center" vertical="center"/>
    </xf>
    <xf numFmtId="0" fontId="2" fillId="3" borderId="1" xfId="1" applyFill="1" applyBorder="1" applyAlignment="1">
      <alignment horizontal="center" vertical="center"/>
    </xf>
    <xf numFmtId="0" fontId="3" fillId="3" borderId="1" xfId="0" applyFont="1" applyFill="1" applyBorder="1" applyAlignment="1">
      <alignment horizontal="center" vertical="center"/>
    </xf>
    <xf numFmtId="0" fontId="0" fillId="9" borderId="1" xfId="0" applyFill="1" applyBorder="1"/>
    <xf numFmtId="0" fontId="0" fillId="9" borderId="2" xfId="0" applyFill="1" applyBorder="1"/>
    <xf numFmtId="0" fontId="0" fillId="9" borderId="4" xfId="0" applyFill="1" applyBorder="1"/>
    <xf numFmtId="0" fontId="0" fillId="9" borderId="3" xfId="0" applyFill="1" applyBorder="1"/>
    <xf numFmtId="0" fontId="0" fillId="9" borderId="0" xfId="0" applyFill="1"/>
    <xf numFmtId="0" fontId="0" fillId="9" borderId="5" xfId="0" applyFill="1" applyBorder="1"/>
    <xf numFmtId="0" fontId="0" fillId="9" borderId="6" xfId="0" applyFill="1" applyBorder="1"/>
    <xf numFmtId="0" fontId="0" fillId="9" borderId="7" xfId="0" applyFill="1" applyBorder="1"/>
    <xf numFmtId="0" fontId="0" fillId="9" borderId="12" xfId="0" applyFill="1" applyBorder="1"/>
    <xf numFmtId="0" fontId="0" fillId="9" borderId="13" xfId="0" applyFill="1" applyBorder="1"/>
    <xf numFmtId="0" fontId="0" fillId="9" borderId="8" xfId="0" applyFill="1" applyBorder="1"/>
    <xf numFmtId="0" fontId="0" fillId="9" borderId="9" xfId="0" applyFill="1" applyBorder="1"/>
    <xf numFmtId="0" fontId="0" fillId="9" borderId="10" xfId="0" applyFill="1" applyBorder="1"/>
    <xf numFmtId="164" fontId="4" fillId="11" borderId="1" xfId="0" applyNumberFormat="1" applyFont="1" applyFill="1" applyBorder="1" applyProtection="1">
      <protection locked="0"/>
    </xf>
    <xf numFmtId="0" fontId="3" fillId="12" borderId="1" xfId="0" applyFont="1" applyFill="1" applyBorder="1"/>
    <xf numFmtId="0" fontId="4" fillId="12" borderId="1" xfId="0" applyFont="1" applyFill="1" applyBorder="1"/>
    <xf numFmtId="0" fontId="12" fillId="3" borderId="1" xfId="0" applyFont="1" applyFill="1" applyBorder="1" applyAlignment="1">
      <alignment horizontal="center"/>
    </xf>
    <xf numFmtId="164" fontId="9" fillId="3" borderId="1" xfId="0" applyNumberFormat="1" applyFont="1" applyFill="1" applyBorder="1"/>
    <xf numFmtId="164" fontId="9" fillId="6" borderId="1" xfId="0" applyNumberFormat="1" applyFont="1" applyFill="1" applyBorder="1"/>
    <xf numFmtId="164" fontId="9" fillId="2" borderId="1" xfId="0" applyNumberFormat="1" applyFont="1" applyFill="1" applyBorder="1"/>
    <xf numFmtId="0" fontId="9" fillId="3" borderId="1" xfId="0" applyFont="1" applyFill="1" applyBorder="1"/>
    <xf numFmtId="9" fontId="9" fillId="3" borderId="1" xfId="0" applyNumberFormat="1" applyFont="1" applyFill="1" applyBorder="1"/>
    <xf numFmtId="0" fontId="9" fillId="3" borderId="1" xfId="0" applyFont="1" applyFill="1" applyBorder="1" applyAlignment="1">
      <alignment horizontal="center"/>
    </xf>
    <xf numFmtId="0" fontId="9" fillId="10" borderId="1" xfId="0" applyFont="1" applyFill="1" applyBorder="1"/>
    <xf numFmtId="0" fontId="13" fillId="13" borderId="1" xfId="0" applyFont="1" applyFill="1" applyBorder="1"/>
    <xf numFmtId="0" fontId="14" fillId="3" borderId="2" xfId="0" applyFont="1" applyFill="1" applyBorder="1" applyAlignment="1">
      <alignment horizontal="center"/>
    </xf>
    <xf numFmtId="0" fontId="14" fillId="3" borderId="4" xfId="0" applyFont="1" applyFill="1" applyBorder="1" applyAlignment="1">
      <alignment horizontal="center"/>
    </xf>
    <xf numFmtId="0" fontId="14" fillId="3" borderId="3" xfId="0" applyFont="1" applyFill="1" applyBorder="1" applyAlignment="1">
      <alignment horizontal="center"/>
    </xf>
    <xf numFmtId="0" fontId="1" fillId="9" borderId="2" xfId="0" applyFont="1" applyFill="1" applyBorder="1" applyAlignment="1">
      <alignment horizontal="center" vertical="center"/>
    </xf>
    <xf numFmtId="0" fontId="1" fillId="9" borderId="4" xfId="0" applyFont="1" applyFill="1" applyBorder="1" applyAlignment="1">
      <alignment horizontal="center" vertical="center"/>
    </xf>
    <xf numFmtId="0" fontId="1" fillId="9" borderId="3" xfId="0" applyFont="1" applyFill="1" applyBorder="1" applyAlignment="1">
      <alignment horizontal="center" vertical="center"/>
    </xf>
    <xf numFmtId="0" fontId="14" fillId="3" borderId="2" xfId="0" applyFont="1" applyFill="1" applyBorder="1" applyAlignment="1">
      <alignment horizontal="center"/>
    </xf>
    <xf numFmtId="0" fontId="14" fillId="3" borderId="4" xfId="0" applyFont="1" applyFill="1" applyBorder="1" applyAlignment="1">
      <alignment horizontal="center"/>
    </xf>
    <xf numFmtId="0" fontId="14" fillId="3" borderId="3" xfId="0" applyFont="1" applyFill="1" applyBorder="1" applyAlignment="1">
      <alignment horizontal="center"/>
    </xf>
    <xf numFmtId="0" fontId="15" fillId="0" borderId="2" xfId="0" applyFont="1" applyBorder="1" applyAlignment="1">
      <alignment horizontal="center" vertical="center" wrapText="1"/>
    </xf>
    <xf numFmtId="0" fontId="15" fillId="0" borderId="4" xfId="0" applyFont="1" applyBorder="1" applyAlignment="1">
      <alignment horizontal="center" vertical="center" wrapText="1"/>
    </xf>
    <xf numFmtId="0" fontId="15" fillId="0" borderId="3" xfId="0" applyFont="1" applyBorder="1" applyAlignment="1">
      <alignment horizontal="center" vertical="center" wrapText="1"/>
    </xf>
    <xf numFmtId="0" fontId="4" fillId="3" borderId="2" xfId="0" applyFont="1" applyFill="1" applyBorder="1" applyAlignment="1">
      <alignment horizontal="center"/>
    </xf>
    <xf numFmtId="0" fontId="4" fillId="3" borderId="4" xfId="0" applyFont="1" applyFill="1" applyBorder="1" applyAlignment="1">
      <alignment horizontal="center"/>
    </xf>
    <xf numFmtId="0" fontId="4" fillId="3" borderId="3" xfId="0" applyFont="1" applyFill="1" applyBorder="1" applyAlignment="1">
      <alignment horizontal="center"/>
    </xf>
    <xf numFmtId="0" fontId="4" fillId="3" borderId="1" xfId="0" applyFont="1" applyFill="1" applyBorder="1" applyAlignment="1">
      <alignment horizontal="center"/>
    </xf>
    <xf numFmtId="0" fontId="10" fillId="0" borderId="11" xfId="0" applyFont="1" applyBorder="1" applyAlignment="1" applyProtection="1">
      <alignment horizontal="center" vertical="center" wrapText="1"/>
      <protection hidden="1"/>
    </xf>
    <xf numFmtId="0" fontId="11" fillId="0" borderId="11" xfId="0" applyFont="1" applyBorder="1" applyAlignment="1" applyProtection="1">
      <alignment horizontal="center" vertical="center" wrapText="1"/>
      <protection hidden="1"/>
    </xf>
    <xf numFmtId="0" fontId="6" fillId="7" borderId="2" xfId="0" applyFont="1" applyFill="1" applyBorder="1" applyAlignment="1">
      <alignment horizontal="center" vertical="center"/>
    </xf>
    <xf numFmtId="0" fontId="6" fillId="7" borderId="4" xfId="0" applyFont="1" applyFill="1" applyBorder="1" applyAlignment="1">
      <alignment horizontal="center" vertical="center"/>
    </xf>
    <xf numFmtId="0" fontId="6" fillId="7" borderId="3" xfId="0" applyFont="1" applyFill="1" applyBorder="1" applyAlignment="1">
      <alignment horizontal="center" vertical="center"/>
    </xf>
    <xf numFmtId="0" fontId="7" fillId="8" borderId="5" xfId="0" applyFont="1" applyFill="1" applyBorder="1" applyAlignment="1">
      <alignment horizontal="center" vertical="center"/>
    </xf>
    <xf numFmtId="0" fontId="7" fillId="8" borderId="6" xfId="0" applyFont="1" applyFill="1" applyBorder="1" applyAlignment="1">
      <alignment horizontal="center" vertical="center"/>
    </xf>
    <xf numFmtId="0" fontId="7" fillId="8" borderId="7" xfId="0" applyFont="1" applyFill="1" applyBorder="1" applyAlignment="1">
      <alignment horizontal="center" vertical="center"/>
    </xf>
    <xf numFmtId="0" fontId="7" fillId="8" borderId="8" xfId="0" applyFont="1" applyFill="1" applyBorder="1" applyAlignment="1">
      <alignment horizontal="center" vertical="center"/>
    </xf>
    <xf numFmtId="0" fontId="7" fillId="8" borderId="9" xfId="0" applyFont="1" applyFill="1" applyBorder="1" applyAlignment="1">
      <alignment horizontal="center" vertical="center"/>
    </xf>
    <xf numFmtId="0" fontId="7" fillId="8" borderId="10" xfId="0" applyFont="1" applyFill="1" applyBorder="1" applyAlignment="1">
      <alignment horizontal="center" vertical="center"/>
    </xf>
    <xf numFmtId="0" fontId="5" fillId="8" borderId="2" xfId="0" applyFont="1" applyFill="1" applyBorder="1" applyAlignment="1">
      <alignment horizontal="center"/>
    </xf>
    <xf numFmtId="0" fontId="5" fillId="8" borderId="4" xfId="0" applyFont="1" applyFill="1" applyBorder="1" applyAlignment="1">
      <alignment horizontal="center"/>
    </xf>
    <xf numFmtId="0" fontId="5" fillId="8" borderId="3" xfId="0" applyFont="1" applyFill="1" applyBorder="1" applyAlignment="1">
      <alignment horizontal="center"/>
    </xf>
    <xf numFmtId="0" fontId="8" fillId="9" borderId="5" xfId="0" applyFont="1" applyFill="1" applyBorder="1" applyAlignment="1">
      <alignment horizontal="center" vertical="center"/>
    </xf>
    <xf numFmtId="0" fontId="8" fillId="9" borderId="6" xfId="0" applyFont="1" applyFill="1" applyBorder="1" applyAlignment="1">
      <alignment horizontal="center" vertical="center"/>
    </xf>
    <xf numFmtId="0" fontId="8" fillId="9" borderId="7" xfId="0" applyFont="1" applyFill="1" applyBorder="1" applyAlignment="1">
      <alignment horizontal="center" vertical="center"/>
    </xf>
    <xf numFmtId="0" fontId="8" fillId="9" borderId="8" xfId="0" applyFont="1" applyFill="1" applyBorder="1" applyAlignment="1">
      <alignment horizontal="center" vertical="center"/>
    </xf>
    <xf numFmtId="0" fontId="8" fillId="9" borderId="9" xfId="0" applyFont="1" applyFill="1" applyBorder="1" applyAlignment="1">
      <alignment horizontal="center" vertical="center"/>
    </xf>
    <xf numFmtId="0" fontId="8" fillId="9" borderId="10" xfId="0" applyFont="1" applyFill="1" applyBorder="1" applyAlignment="1">
      <alignment horizontal="center"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hyperlink" Target="https://www.facebook.com/moneyexcelcom" TargetMode="External"/><Relationship Id="rId2" Type="http://schemas.openxmlformats.org/officeDocument/2006/relationships/image" Target="../media/image1.jpg"/><Relationship Id="rId1" Type="http://schemas.openxmlformats.org/officeDocument/2006/relationships/hyperlink" Target="https://moneyexcel.com/" TargetMode="External"/><Relationship Id="rId4"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70339</xdr:colOff>
      <xdr:row>0</xdr:row>
      <xdr:rowOff>1</xdr:rowOff>
    </xdr:from>
    <xdr:to>
      <xdr:col>1</xdr:col>
      <xdr:colOff>1072662</xdr:colOff>
      <xdr:row>3</xdr:row>
      <xdr:rowOff>164741</xdr:rowOff>
    </xdr:to>
    <xdr:pic>
      <xdr:nvPicPr>
        <xdr:cNvPr id="8" name="Picture 7">
          <a:hlinkClick xmlns:r="http://schemas.openxmlformats.org/officeDocument/2006/relationships" r:id="rId1"/>
          <a:extLst>
            <a:ext uri="{FF2B5EF4-FFF2-40B4-BE49-F238E27FC236}">
              <a16:creationId xmlns:a16="http://schemas.microsoft.com/office/drawing/2014/main" id="{A9E7F0E6-4B9E-0A7A-201F-94E6E406382E}"/>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70339" y="1"/>
          <a:ext cx="2420815" cy="709863"/>
        </a:xfrm>
        <a:prstGeom prst="rect">
          <a:avLst/>
        </a:prstGeom>
      </xdr:spPr>
    </xdr:pic>
    <xdr:clientData/>
  </xdr:twoCellAnchor>
  <xdr:twoCellAnchor editAs="oneCell">
    <xdr:from>
      <xdr:col>2</xdr:col>
      <xdr:colOff>662354</xdr:colOff>
      <xdr:row>0</xdr:row>
      <xdr:rowOff>87923</xdr:rowOff>
    </xdr:from>
    <xdr:to>
      <xdr:col>7</xdr:col>
      <xdr:colOff>354624</xdr:colOff>
      <xdr:row>3</xdr:row>
      <xdr:rowOff>20532</xdr:rowOff>
    </xdr:to>
    <xdr:pic>
      <xdr:nvPicPr>
        <xdr:cNvPr id="9" name="Picture 2">
          <a:hlinkClick xmlns:r="http://schemas.openxmlformats.org/officeDocument/2006/relationships" r:id="rId3"/>
          <a:extLst>
            <a:ext uri="{FF2B5EF4-FFF2-40B4-BE49-F238E27FC236}">
              <a16:creationId xmlns:a16="http://schemas.microsoft.com/office/drawing/2014/main" id="{0289D983-3361-4AFB-B8C3-F7B236052991}"/>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895600" y="87923"/>
          <a:ext cx="920262" cy="4777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439615</xdr:colOff>
      <xdr:row>5</xdr:row>
      <xdr:rowOff>46893</xdr:rowOff>
    </xdr:from>
    <xdr:to>
      <xdr:col>7</xdr:col>
      <xdr:colOff>838201</xdr:colOff>
      <xdr:row>6</xdr:row>
      <xdr:rowOff>128955</xdr:rowOff>
    </xdr:to>
    <xdr:sp macro="" textlink="">
      <xdr:nvSpPr>
        <xdr:cNvPr id="10" name="Rectangular Callout 4">
          <a:extLst>
            <a:ext uri="{FF2B5EF4-FFF2-40B4-BE49-F238E27FC236}">
              <a16:creationId xmlns:a16="http://schemas.microsoft.com/office/drawing/2014/main" id="{BEA8B404-55A6-41A6-A5E6-9560DEF163E4}"/>
            </a:ext>
          </a:extLst>
        </xdr:cNvPr>
        <xdr:cNvSpPr/>
      </xdr:nvSpPr>
      <xdr:spPr bwMode="auto">
        <a:xfrm>
          <a:off x="3059723" y="1096108"/>
          <a:ext cx="1588478" cy="287216"/>
        </a:xfrm>
        <a:prstGeom prst="wedgeRectCallout">
          <a:avLst>
            <a:gd name="adj1" fmla="val -76942"/>
            <a:gd name="adj2" fmla="val -12955"/>
          </a:avLst>
        </a:prstGeom>
        <a:solidFill>
          <a:schemeClr val="bg1">
            <a:lumMod val="85000"/>
          </a:schemeClr>
        </a:solidFill>
        <a:ln>
          <a:solidFill>
            <a:schemeClr val="tx1"/>
          </a:solidFill>
          <a:headEnd type="none" w="med" len="med"/>
          <a:tailEnd type="none" w="med" len="med"/>
        </a:ln>
      </xdr:spPr>
      <xdr:style>
        <a:lnRef idx="1">
          <a:schemeClr val="accent6"/>
        </a:lnRef>
        <a:fillRef idx="2">
          <a:schemeClr val="accent6"/>
        </a:fillRef>
        <a:effectRef idx="1">
          <a:schemeClr val="accent6"/>
        </a:effectRef>
        <a:fontRef idx="minor">
          <a:schemeClr val="dk1"/>
        </a:fontRef>
      </xdr:style>
      <xdr:txBody>
        <a:bodyPr vertOverflow="clip" wrap="square" lIns="18288" tIns="0" rIns="0" bIns="0" rtlCol="0" anchor="ctr" upright="1"/>
        <a:lstStyle/>
        <a:p>
          <a:pPr algn="ctr"/>
          <a:r>
            <a:rPr lang="en-US" sz="1100" b="1"/>
            <a:t>Fill</a:t>
          </a:r>
          <a:r>
            <a:rPr lang="en-US" sz="1100" b="1" baseline="0"/>
            <a:t> up only the Grey Cells </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64B36E-316A-4D13-BE96-2AE66EA9004D}">
  <dimension ref="A1:AA1010"/>
  <sheetViews>
    <sheetView tabSelected="1" zoomScale="130" zoomScaleNormal="130" workbookViewId="0">
      <selection activeCell="E5" sqref="E5:H5"/>
    </sheetView>
  </sheetViews>
  <sheetFormatPr defaultColWidth="0" defaultRowHeight="14.4" zeroHeight="1" x14ac:dyDescent="0.3"/>
  <cols>
    <col min="1" max="1" width="20.6640625" style="2" customWidth="1"/>
    <col min="2" max="2" width="17.5546875" style="2" customWidth="1"/>
    <col min="3" max="3" width="17.33203125" style="2" customWidth="1"/>
    <col min="4" max="6" width="10.88671875" style="2" hidden="1" customWidth="1"/>
    <col min="7" max="7" width="9.44140625" style="2" hidden="1" customWidth="1"/>
    <col min="8" max="8" width="14.6640625" style="2" customWidth="1"/>
    <col min="9" max="9" width="17.5546875" style="12" hidden="1" customWidth="1"/>
    <col min="10" max="10" width="12.6640625" style="12" hidden="1" customWidth="1"/>
    <col min="11" max="11" width="15.88671875" style="12" hidden="1" customWidth="1"/>
    <col min="12" max="12" width="14.109375" style="12" hidden="1" customWidth="1"/>
    <col min="13" max="26" width="10.88671875" style="2" hidden="1" customWidth="1"/>
    <col min="27" max="27" width="0" style="2" hidden="1" customWidth="1"/>
    <col min="28" max="16384" width="14.44140625" style="2" hidden="1"/>
  </cols>
  <sheetData>
    <row r="1" spans="1:27" x14ac:dyDescent="0.3">
      <c r="A1" s="17"/>
      <c r="B1" s="18"/>
      <c r="C1" s="18"/>
      <c r="D1" s="18"/>
      <c r="E1" s="18"/>
      <c r="F1" s="18"/>
      <c r="G1" s="18"/>
      <c r="H1" s="19"/>
      <c r="I1" s="14"/>
      <c r="J1" s="14"/>
      <c r="K1" s="14"/>
      <c r="L1" s="15"/>
    </row>
    <row r="2" spans="1:27" x14ac:dyDescent="0.3">
      <c r="A2" s="20"/>
      <c r="B2" s="16"/>
      <c r="C2" s="16"/>
      <c r="D2" s="16"/>
      <c r="E2" s="16"/>
      <c r="F2" s="16"/>
      <c r="G2" s="16"/>
      <c r="H2" s="21"/>
      <c r="I2" s="14"/>
      <c r="J2" s="14"/>
      <c r="K2" s="14"/>
      <c r="L2" s="15"/>
    </row>
    <row r="3" spans="1:27" x14ac:dyDescent="0.3">
      <c r="A3" s="20"/>
      <c r="B3" s="16"/>
      <c r="C3" s="16"/>
      <c r="D3" s="16"/>
      <c r="E3" s="16"/>
      <c r="F3" s="16"/>
      <c r="G3" s="16"/>
      <c r="H3" s="21"/>
      <c r="I3" s="14"/>
      <c r="J3" s="14"/>
      <c r="K3" s="14"/>
      <c r="L3" s="15"/>
    </row>
    <row r="4" spans="1:27" x14ac:dyDescent="0.3">
      <c r="A4" s="22"/>
      <c r="B4" s="23"/>
      <c r="C4" s="23"/>
      <c r="D4" s="23"/>
      <c r="E4" s="23"/>
      <c r="F4" s="23"/>
      <c r="G4" s="23"/>
      <c r="H4" s="24"/>
      <c r="I4" s="14"/>
      <c r="J4" s="14"/>
      <c r="K4" s="14"/>
      <c r="L4" s="15"/>
    </row>
    <row r="5" spans="1:27" ht="25.2" customHeight="1" x14ac:dyDescent="0.3">
      <c r="A5" s="53" t="s">
        <v>41</v>
      </c>
      <c r="B5" s="54"/>
      <c r="C5" s="54"/>
      <c r="D5" s="54"/>
      <c r="E5" s="54"/>
      <c r="F5" s="54"/>
      <c r="G5" s="54"/>
      <c r="H5" s="54"/>
      <c r="I5" s="13"/>
      <c r="J5" s="14"/>
      <c r="K5" s="14"/>
      <c r="L5" s="15"/>
    </row>
    <row r="6" spans="1:27" ht="16.2" customHeight="1" x14ac:dyDescent="0.35">
      <c r="A6" s="35" t="s">
        <v>0</v>
      </c>
      <c r="B6" s="25">
        <v>1575000</v>
      </c>
      <c r="C6" s="1"/>
      <c r="D6" s="1"/>
      <c r="E6" s="1"/>
      <c r="F6" s="1"/>
      <c r="G6" s="1"/>
      <c r="H6" s="1"/>
      <c r="I6" s="55"/>
      <c r="J6" s="56"/>
      <c r="K6" s="56"/>
      <c r="L6" s="57"/>
      <c r="M6" s="1"/>
      <c r="N6" s="1"/>
      <c r="O6" s="1"/>
      <c r="P6" s="1"/>
      <c r="Q6" s="1"/>
      <c r="R6" s="1"/>
      <c r="S6" s="1"/>
      <c r="T6" s="1"/>
      <c r="U6" s="1"/>
      <c r="V6" s="1"/>
      <c r="W6" s="1"/>
      <c r="X6" s="1"/>
      <c r="Y6" s="1"/>
      <c r="Z6" s="1"/>
    </row>
    <row r="7" spans="1:27" ht="16.2" customHeight="1" x14ac:dyDescent="0.35">
      <c r="A7" s="35" t="s">
        <v>1</v>
      </c>
      <c r="B7" s="25">
        <v>0</v>
      </c>
      <c r="C7" s="1"/>
      <c r="D7" s="1"/>
      <c r="E7" s="1"/>
      <c r="F7" s="1"/>
      <c r="G7" s="1"/>
      <c r="H7" s="1"/>
      <c r="I7" s="58" t="s">
        <v>28</v>
      </c>
      <c r="J7" s="59"/>
      <c r="K7" s="59"/>
      <c r="L7" s="60"/>
      <c r="M7" s="1"/>
      <c r="N7" s="1"/>
      <c r="O7" s="1"/>
      <c r="P7" s="1"/>
      <c r="Q7" s="1"/>
      <c r="R7" s="1"/>
      <c r="S7" s="1"/>
      <c r="T7" s="1"/>
      <c r="U7" s="1"/>
      <c r="V7" s="1"/>
      <c r="W7" s="1"/>
      <c r="X7" s="1"/>
      <c r="Y7" s="1"/>
      <c r="Z7" s="1"/>
    </row>
    <row r="8" spans="1:27" ht="16.2" customHeight="1" x14ac:dyDescent="0.35">
      <c r="A8" s="35" t="s">
        <v>2</v>
      </c>
      <c r="B8" s="25">
        <v>0</v>
      </c>
      <c r="C8" s="1"/>
      <c r="D8" s="1"/>
      <c r="E8" s="1"/>
      <c r="F8" s="1"/>
      <c r="G8" s="1"/>
      <c r="H8" s="1"/>
      <c r="I8" s="61"/>
      <c r="J8" s="62"/>
      <c r="K8" s="62"/>
      <c r="L8" s="63"/>
      <c r="M8" s="1"/>
      <c r="N8" s="1"/>
      <c r="O8" s="1"/>
      <c r="P8" s="1"/>
      <c r="Q8" s="1"/>
      <c r="R8" s="1"/>
      <c r="S8" s="1"/>
      <c r="T8" s="1"/>
      <c r="U8" s="1"/>
      <c r="V8" s="1"/>
      <c r="W8" s="1"/>
      <c r="X8" s="1"/>
      <c r="Y8" s="1"/>
      <c r="Z8" s="1"/>
    </row>
    <row r="9" spans="1:27" ht="14.25" customHeight="1" x14ac:dyDescent="0.3">
      <c r="A9" s="26"/>
      <c r="B9" s="27"/>
      <c r="C9" s="27"/>
      <c r="D9" s="27"/>
      <c r="E9" s="27"/>
      <c r="F9" s="27"/>
      <c r="G9" s="1"/>
      <c r="H9" s="1"/>
      <c r="I9" s="4" t="s">
        <v>6</v>
      </c>
      <c r="J9" s="4" t="s">
        <v>7</v>
      </c>
      <c r="K9" s="4" t="s">
        <v>6</v>
      </c>
      <c r="L9" s="4" t="s">
        <v>8</v>
      </c>
      <c r="M9" s="1"/>
      <c r="N9" s="1"/>
      <c r="O9" s="1"/>
      <c r="P9" s="1"/>
      <c r="Q9" s="1"/>
      <c r="R9" s="1"/>
      <c r="S9" s="1"/>
      <c r="T9" s="1"/>
      <c r="U9" s="1"/>
      <c r="V9" s="1"/>
      <c r="W9" s="1"/>
      <c r="X9" s="1"/>
      <c r="Y9" s="1"/>
      <c r="Z9" s="1"/>
    </row>
    <row r="10" spans="1:27" ht="14.25" customHeight="1" x14ac:dyDescent="0.35">
      <c r="A10" s="34" t="s">
        <v>3</v>
      </c>
      <c r="B10" s="28" t="s">
        <v>30</v>
      </c>
      <c r="C10" s="28" t="s">
        <v>31</v>
      </c>
      <c r="D10" s="3" t="s">
        <v>4</v>
      </c>
      <c r="E10" s="3" t="s">
        <v>5</v>
      </c>
      <c r="F10" s="3" t="b">
        <v>0</v>
      </c>
      <c r="G10" s="1"/>
      <c r="H10" s="1"/>
      <c r="I10" s="1" t="s">
        <v>9</v>
      </c>
      <c r="J10" s="5">
        <v>0</v>
      </c>
      <c r="K10" s="1" t="s">
        <v>21</v>
      </c>
      <c r="L10" s="6">
        <v>0</v>
      </c>
      <c r="M10" s="1"/>
      <c r="N10" s="1"/>
      <c r="O10" s="1"/>
      <c r="P10" s="1"/>
      <c r="Q10" s="1"/>
      <c r="R10" s="1"/>
      <c r="S10" s="1"/>
      <c r="T10" s="1"/>
      <c r="U10" s="1"/>
      <c r="V10" s="1"/>
      <c r="W10" s="1"/>
      <c r="X10" s="1"/>
      <c r="Y10" s="1"/>
      <c r="Z10" s="1"/>
      <c r="AA10" s="1"/>
    </row>
    <row r="11" spans="1:27" ht="14.25" customHeight="1" x14ac:dyDescent="0.35">
      <c r="A11" s="32" t="s">
        <v>0</v>
      </c>
      <c r="B11" s="29">
        <f t="shared" ref="B11" si="0">B6</f>
        <v>1575000</v>
      </c>
      <c r="C11" s="29">
        <f>B6</f>
        <v>1575000</v>
      </c>
      <c r="D11" s="1"/>
      <c r="E11" s="1"/>
      <c r="F11" s="1"/>
      <c r="G11" s="1"/>
      <c r="H11" s="1"/>
      <c r="I11" s="1" t="s">
        <v>10</v>
      </c>
      <c r="J11" s="5">
        <v>0.05</v>
      </c>
      <c r="K11" s="1" t="s">
        <v>22</v>
      </c>
      <c r="L11" s="6">
        <v>0.05</v>
      </c>
      <c r="M11" s="1"/>
      <c r="N11" s="1"/>
      <c r="O11" s="1"/>
      <c r="P11" s="1"/>
      <c r="Q11" s="1"/>
      <c r="R11" s="1"/>
      <c r="S11" s="1"/>
      <c r="T11" s="1"/>
      <c r="U11" s="1"/>
      <c r="V11" s="1"/>
      <c r="W11" s="1"/>
      <c r="X11" s="1"/>
      <c r="Y11" s="1"/>
      <c r="Z11" s="1"/>
      <c r="AA11" s="1"/>
    </row>
    <row r="12" spans="1:27" ht="14.25" customHeight="1" x14ac:dyDescent="0.35">
      <c r="A12" s="32" t="s">
        <v>20</v>
      </c>
      <c r="B12" s="29">
        <v>50000</v>
      </c>
      <c r="C12" s="29">
        <v>75000</v>
      </c>
      <c r="D12" s="1"/>
      <c r="E12" s="1"/>
      <c r="F12" s="1"/>
      <c r="G12" s="1"/>
      <c r="H12" s="1"/>
      <c r="I12" s="1" t="s">
        <v>12</v>
      </c>
      <c r="J12" s="5">
        <v>0.2</v>
      </c>
      <c r="K12" s="1" t="s">
        <v>23</v>
      </c>
      <c r="L12" s="6">
        <v>0.1</v>
      </c>
      <c r="M12" s="1"/>
      <c r="N12" s="1"/>
      <c r="O12" s="1"/>
      <c r="P12" s="1"/>
      <c r="Q12" s="1"/>
      <c r="R12" s="1"/>
      <c r="S12" s="1"/>
      <c r="T12" s="1"/>
      <c r="U12" s="1"/>
      <c r="V12" s="1"/>
      <c r="W12" s="1"/>
      <c r="X12" s="1"/>
      <c r="Y12" s="1"/>
      <c r="Z12" s="1"/>
      <c r="AA12" s="1"/>
    </row>
    <row r="13" spans="1:27" ht="14.25" customHeight="1" x14ac:dyDescent="0.35">
      <c r="A13" s="32" t="s">
        <v>1</v>
      </c>
      <c r="B13" s="29">
        <f>B7</f>
        <v>0</v>
      </c>
      <c r="C13" s="29">
        <v>0</v>
      </c>
      <c r="D13" s="1"/>
      <c r="E13" s="1"/>
      <c r="F13" s="1"/>
      <c r="G13" s="1"/>
      <c r="H13" s="1"/>
      <c r="I13" s="1" t="s">
        <v>13</v>
      </c>
      <c r="J13" s="5">
        <v>0.3</v>
      </c>
      <c r="K13" s="1" t="s">
        <v>24</v>
      </c>
      <c r="L13" s="6">
        <v>0.15</v>
      </c>
      <c r="M13" s="1"/>
      <c r="N13" s="1"/>
      <c r="O13" s="1"/>
      <c r="P13" s="1"/>
      <c r="Q13" s="1"/>
      <c r="R13" s="1"/>
      <c r="S13" s="1"/>
      <c r="T13" s="1"/>
      <c r="U13" s="1"/>
      <c r="V13" s="1"/>
      <c r="W13" s="1"/>
      <c r="X13" s="1"/>
      <c r="Y13" s="1"/>
      <c r="Z13" s="1"/>
      <c r="AA13" s="1"/>
    </row>
    <row r="14" spans="1:27" ht="14.25" customHeight="1" x14ac:dyDescent="0.35">
      <c r="A14" s="32" t="s">
        <v>11</v>
      </c>
      <c r="B14" s="29">
        <f>B11-B13-B12</f>
        <v>1525000</v>
      </c>
      <c r="C14" s="29">
        <f>C11-C13-C12</f>
        <v>1500000</v>
      </c>
      <c r="D14" s="1"/>
      <c r="E14" s="1"/>
      <c r="F14" s="1"/>
      <c r="G14" s="1"/>
      <c r="H14" s="1"/>
      <c r="I14" s="1"/>
      <c r="J14" s="5"/>
      <c r="K14" s="1" t="s">
        <v>25</v>
      </c>
      <c r="L14" s="6">
        <v>0.2</v>
      </c>
      <c r="M14" s="1"/>
      <c r="N14" s="1"/>
      <c r="O14" s="1"/>
      <c r="P14" s="1"/>
      <c r="Q14" s="1"/>
      <c r="R14" s="1"/>
      <c r="S14" s="1"/>
      <c r="T14" s="1"/>
      <c r="U14" s="1"/>
      <c r="V14" s="1"/>
      <c r="W14" s="1"/>
      <c r="X14" s="1"/>
      <c r="Y14" s="1"/>
      <c r="Z14" s="1"/>
      <c r="AA14" s="1"/>
    </row>
    <row r="15" spans="1:27" ht="14.25" customHeight="1" x14ac:dyDescent="0.35">
      <c r="A15" s="32" t="s">
        <v>35</v>
      </c>
      <c r="B15" s="29">
        <f>IF(B14&gt;250000,D15,F15)</f>
        <v>12500</v>
      </c>
      <c r="C15" s="29">
        <f>IF(C14&gt;400000,E15,F15)</f>
        <v>20000</v>
      </c>
      <c r="D15" s="1">
        <f t="shared" ref="D15" si="1">IF(B14&gt;500000,(500000-250000)*5/100,(B14-250000)*5/100)</f>
        <v>12500</v>
      </c>
      <c r="E15" s="1">
        <f>IF(AND(C14&gt;1200000,C14&lt;=1270588),0,IF(C14&gt;800000,(800000-400000)*5/100,(C14-400000)*5/100))</f>
        <v>20000</v>
      </c>
      <c r="F15" s="1">
        <v>0</v>
      </c>
      <c r="G15" s="1">
        <f>IF(C14&gt;700000,(700000-300000)*5/100,(C14-300000)*5/100)</f>
        <v>20000</v>
      </c>
      <c r="H15" s="1"/>
      <c r="I15" s="1"/>
      <c r="J15" s="5"/>
      <c r="K15" s="1" t="s">
        <v>26</v>
      </c>
      <c r="L15" s="6">
        <v>0.25</v>
      </c>
      <c r="M15" s="1"/>
      <c r="N15" s="1"/>
      <c r="O15" s="1"/>
      <c r="P15" s="1"/>
      <c r="Q15" s="1"/>
      <c r="R15" s="1"/>
      <c r="S15" s="1"/>
      <c r="T15" s="1"/>
      <c r="U15" s="1"/>
      <c r="V15" s="1"/>
      <c r="W15" s="1"/>
      <c r="X15" s="1"/>
      <c r="Y15" s="1"/>
      <c r="Z15" s="1"/>
      <c r="AA15" s="1"/>
    </row>
    <row r="16" spans="1:27" ht="14.25" customHeight="1" x14ac:dyDescent="0.35">
      <c r="A16" s="32" t="s">
        <v>36</v>
      </c>
      <c r="B16" s="30"/>
      <c r="C16" s="29">
        <f>IF(C14&gt;800000,E16,F16)</f>
        <v>40000</v>
      </c>
      <c r="D16" s="1"/>
      <c r="E16" s="1">
        <f>IF(AND(C14&gt;1200000,C14&lt;=1270588),0,IF(C14&gt;1200000,(1200000-800000)*10/100,(C14-800000)*10/100))</f>
        <v>40000</v>
      </c>
      <c r="F16" s="1">
        <v>0</v>
      </c>
      <c r="G16" s="1">
        <f>IF(C14&gt;1000000,(1000000-700000)*10/100,(C14-700000)*10/100)</f>
        <v>30000</v>
      </c>
      <c r="H16" s="1"/>
      <c r="I16" s="1"/>
      <c r="J16" s="5"/>
      <c r="K16" s="1" t="s">
        <v>27</v>
      </c>
      <c r="L16" s="6">
        <v>0.3</v>
      </c>
      <c r="M16" s="1"/>
      <c r="N16" s="1"/>
      <c r="O16" s="1"/>
      <c r="P16" s="1"/>
      <c r="Q16" s="1"/>
      <c r="R16" s="1"/>
      <c r="S16" s="1"/>
      <c r="T16" s="1"/>
      <c r="U16" s="1"/>
      <c r="V16" s="1"/>
      <c r="W16" s="1"/>
      <c r="X16" s="1"/>
      <c r="Y16" s="1"/>
      <c r="Z16" s="1"/>
      <c r="AA16" s="1"/>
    </row>
    <row r="17" spans="1:27" ht="14.25" customHeight="1" x14ac:dyDescent="0.35">
      <c r="A17" s="32" t="s">
        <v>37</v>
      </c>
      <c r="B17" s="30"/>
      <c r="C17" s="29">
        <f>IF(C14&gt;1200000,E17,F17)</f>
        <v>45000</v>
      </c>
      <c r="D17" s="1"/>
      <c r="E17" s="1">
        <f>IF(AND(C14&gt;1200000,C14&lt;=1270588),C14-1200000,IF(C14&gt;1600000,(1600000-1200000)*15/100,(C14-1200000)*15/100))</f>
        <v>45000</v>
      </c>
      <c r="F17" s="1">
        <v>0</v>
      </c>
      <c r="G17" s="1">
        <v>0</v>
      </c>
      <c r="H17" s="1"/>
      <c r="I17" s="64" t="s">
        <v>29</v>
      </c>
      <c r="J17" s="65"/>
      <c r="K17" s="65"/>
      <c r="L17" s="66"/>
      <c r="M17" s="1"/>
      <c r="N17" s="1"/>
      <c r="O17" s="1"/>
      <c r="P17" s="1"/>
      <c r="Q17" s="1"/>
      <c r="R17" s="1"/>
      <c r="S17" s="1"/>
      <c r="T17" s="1"/>
      <c r="U17" s="1"/>
      <c r="V17" s="1"/>
      <c r="W17" s="1"/>
      <c r="X17" s="1"/>
      <c r="Y17" s="1"/>
      <c r="Z17" s="1"/>
      <c r="AA17" s="1"/>
    </row>
    <row r="18" spans="1:27" ht="14.25" customHeight="1" x14ac:dyDescent="0.35">
      <c r="A18" s="32" t="s">
        <v>38</v>
      </c>
      <c r="B18" s="29">
        <f>IF(B14&gt;500000,D18,F18)</f>
        <v>100000</v>
      </c>
      <c r="C18" s="29">
        <f>IF(C14&gt;1600000,E18,F18)</f>
        <v>0</v>
      </c>
      <c r="D18" s="1">
        <f>IF(B14&gt;1000000,(1000000-500000)*20/100,(B14-500000)*20/100)</f>
        <v>100000</v>
      </c>
      <c r="E18" s="1">
        <f>IF(C14&gt;2000000,(2000000-1600000)*20/100,(C14-1600000)*20/100)</f>
        <v>-20000</v>
      </c>
      <c r="F18" s="1">
        <v>0</v>
      </c>
      <c r="G18" s="1">
        <v>0</v>
      </c>
      <c r="H18" s="1"/>
      <c r="I18" s="67"/>
      <c r="J18" s="68"/>
      <c r="K18" s="68"/>
      <c r="L18" s="69"/>
      <c r="M18" s="1"/>
      <c r="N18" s="1"/>
      <c r="O18" s="1"/>
      <c r="P18" s="1"/>
      <c r="Q18" s="1"/>
      <c r="R18" s="1"/>
      <c r="S18" s="1"/>
      <c r="T18" s="1"/>
      <c r="U18" s="1"/>
      <c r="V18" s="1"/>
      <c r="W18" s="1"/>
      <c r="X18" s="1"/>
      <c r="Y18" s="1"/>
      <c r="Z18" s="1"/>
    </row>
    <row r="19" spans="1:27" ht="14.25" customHeight="1" x14ac:dyDescent="0.35">
      <c r="A19" s="32" t="s">
        <v>39</v>
      </c>
      <c r="B19" s="30"/>
      <c r="C19" s="29">
        <f>IF(C14&gt;2000000,E19,F19)</f>
        <v>0</v>
      </c>
      <c r="D19" s="1"/>
      <c r="E19" s="1">
        <f>IF(C14&gt;2400000,(2400000-2000000)*25/100,(C14-2000000)*25/100)</f>
        <v>-125000</v>
      </c>
      <c r="F19" s="1">
        <v>0</v>
      </c>
      <c r="G19" s="1">
        <v>0</v>
      </c>
      <c r="H19" s="1"/>
      <c r="I19" s="70"/>
      <c r="J19" s="71"/>
      <c r="K19" s="71"/>
      <c r="L19" s="72"/>
      <c r="M19" s="1"/>
      <c r="N19" s="1"/>
      <c r="O19" s="1"/>
      <c r="P19" s="1"/>
      <c r="Q19" s="1"/>
      <c r="R19" s="1"/>
      <c r="S19" s="1"/>
      <c r="T19" s="1"/>
      <c r="U19" s="1"/>
      <c r="V19" s="1"/>
      <c r="W19" s="1"/>
      <c r="X19" s="1"/>
      <c r="Y19" s="1"/>
      <c r="Z19" s="1"/>
    </row>
    <row r="20" spans="1:27" ht="14.25" customHeight="1" x14ac:dyDescent="0.35">
      <c r="A20" s="32" t="s">
        <v>40</v>
      </c>
      <c r="B20" s="29">
        <f>IF(B14&gt;1000000,D20,F20)</f>
        <v>157500</v>
      </c>
      <c r="C20" s="29">
        <f>IF(C14&gt;2400000,E20,F20)</f>
        <v>0</v>
      </c>
      <c r="D20" s="1">
        <f>(B14-1000000)*30/100</f>
        <v>157500</v>
      </c>
      <c r="E20" s="1">
        <f>(C14-2400000)*30/100</f>
        <v>-270000</v>
      </c>
      <c r="F20" s="1">
        <v>0</v>
      </c>
      <c r="G20" s="1">
        <v>0</v>
      </c>
      <c r="H20" s="1"/>
      <c r="I20" s="40"/>
      <c r="J20" s="41"/>
      <c r="K20" s="42"/>
      <c r="L20" s="10"/>
      <c r="M20" s="1"/>
      <c r="N20" s="1"/>
      <c r="O20" s="1"/>
      <c r="P20" s="1"/>
      <c r="Q20" s="1"/>
      <c r="R20" s="1"/>
      <c r="S20" s="1"/>
      <c r="T20" s="1"/>
      <c r="U20" s="1"/>
      <c r="V20" s="1"/>
      <c r="W20" s="1"/>
      <c r="X20" s="1"/>
      <c r="Y20" s="1"/>
      <c r="Z20" s="1"/>
    </row>
    <row r="21" spans="1:27" ht="14.25" customHeight="1" x14ac:dyDescent="0.35">
      <c r="A21" s="32" t="s">
        <v>14</v>
      </c>
      <c r="B21" s="31">
        <f>IF(SUM(B15:B20)&lt;=12500,SUM(B15:B20),0)</f>
        <v>0</v>
      </c>
      <c r="C21" s="31">
        <f>IF(C14&lt;=1200000,SUM(C15:C20),0)</f>
        <v>0</v>
      </c>
      <c r="D21" s="1"/>
      <c r="E21" s="1"/>
      <c r="F21" s="1"/>
      <c r="G21" s="1"/>
      <c r="H21" s="1"/>
      <c r="I21" s="40"/>
      <c r="J21" s="41"/>
      <c r="K21" s="42"/>
      <c r="L21" s="10"/>
      <c r="M21" s="1"/>
      <c r="N21" s="1"/>
      <c r="O21" s="1"/>
      <c r="P21" s="1"/>
      <c r="Q21" s="1"/>
      <c r="R21" s="1"/>
      <c r="S21" s="1"/>
      <c r="T21" s="1"/>
      <c r="U21" s="1"/>
      <c r="V21" s="1"/>
      <c r="W21" s="1"/>
      <c r="X21" s="1"/>
      <c r="Y21" s="1"/>
      <c r="Z21" s="1"/>
    </row>
    <row r="22" spans="1:27" ht="15" x14ac:dyDescent="0.35">
      <c r="A22" s="32" t="s">
        <v>15</v>
      </c>
      <c r="B22" s="29">
        <f>IF(B14&gt;5000000,D22,F22)</f>
        <v>0</v>
      </c>
      <c r="C22" s="29">
        <f>IF(C14&gt;5000000,E22,G22)</f>
        <v>0</v>
      </c>
      <c r="D22" s="1">
        <f t="shared" ref="D22:E22" si="2">IF(B14&gt;10000000,(10000000-5000000)*10/100,(B14-5000000)*10/100)</f>
        <v>-347500</v>
      </c>
      <c r="E22" s="1">
        <f t="shared" si="2"/>
        <v>-350000</v>
      </c>
      <c r="F22" s="1">
        <v>0</v>
      </c>
      <c r="G22" s="1"/>
      <c r="H22" s="1"/>
      <c r="I22" s="40"/>
      <c r="J22" s="41"/>
      <c r="K22" s="42"/>
      <c r="L22" s="10"/>
      <c r="M22" s="1"/>
      <c r="N22" s="1"/>
      <c r="O22" s="1"/>
      <c r="P22" s="1"/>
      <c r="Q22" s="1"/>
      <c r="R22" s="1"/>
      <c r="S22" s="1"/>
      <c r="T22" s="1"/>
      <c r="U22" s="1"/>
      <c r="V22" s="1"/>
      <c r="W22" s="1"/>
      <c r="X22" s="1"/>
      <c r="Y22" s="1"/>
      <c r="Z22" s="1"/>
    </row>
    <row r="23" spans="1:27" ht="15" x14ac:dyDescent="0.35">
      <c r="A23" s="33" t="s">
        <v>16</v>
      </c>
      <c r="B23" s="29">
        <f>IF(B14&gt;10000000,D23,F23)</f>
        <v>0</v>
      </c>
      <c r="C23" s="29">
        <f>IF(C14&gt;10000000,E23,G23)</f>
        <v>0</v>
      </c>
      <c r="D23" s="1">
        <f t="shared" ref="D23:E23" si="3">(B14-10000000)*15/100</f>
        <v>-1271250</v>
      </c>
      <c r="E23" s="1">
        <f t="shared" si="3"/>
        <v>-1275000</v>
      </c>
      <c r="F23" s="1">
        <v>0</v>
      </c>
      <c r="G23" s="1"/>
      <c r="H23" s="1"/>
      <c r="I23" s="40"/>
      <c r="J23" s="41"/>
      <c r="K23" s="42"/>
      <c r="L23" s="10"/>
      <c r="M23" s="1"/>
      <c r="N23" s="1"/>
      <c r="O23" s="1"/>
      <c r="P23" s="1"/>
      <c r="Q23" s="1"/>
      <c r="R23" s="1"/>
      <c r="S23" s="1"/>
      <c r="T23" s="1"/>
      <c r="U23" s="1"/>
      <c r="V23" s="1"/>
      <c r="W23" s="1"/>
      <c r="X23" s="1"/>
      <c r="Y23" s="1"/>
      <c r="Z23" s="1"/>
    </row>
    <row r="24" spans="1:27" ht="15" x14ac:dyDescent="0.35">
      <c r="A24" s="32" t="s">
        <v>17</v>
      </c>
      <c r="B24" s="29">
        <f>(SUM(B15,B18,B20,B22,B23)-B21)*4/100</f>
        <v>10800</v>
      </c>
      <c r="C24" s="29">
        <f>(SUM(C15,C16,C17,C18,C19,C20,C22,C23)-C21)*4/100</f>
        <v>4200</v>
      </c>
      <c r="D24" s="1"/>
      <c r="E24" s="1"/>
      <c r="F24" s="1"/>
      <c r="G24" s="1"/>
      <c r="H24" s="1"/>
      <c r="I24" s="40"/>
      <c r="J24" s="41"/>
      <c r="K24" s="42"/>
      <c r="L24" s="10"/>
      <c r="M24" s="1"/>
      <c r="N24" s="1"/>
      <c r="O24" s="1"/>
      <c r="P24" s="1"/>
      <c r="Q24" s="1"/>
      <c r="R24" s="1"/>
      <c r="S24" s="1"/>
      <c r="T24" s="1"/>
      <c r="U24" s="1"/>
      <c r="V24" s="1"/>
      <c r="W24" s="1"/>
      <c r="X24" s="1"/>
      <c r="Y24" s="1"/>
      <c r="Z24" s="1"/>
    </row>
    <row r="25" spans="1:27" ht="15" x14ac:dyDescent="0.35">
      <c r="A25" s="36" t="s">
        <v>18</v>
      </c>
      <c r="B25" s="29">
        <f>SUM(B15,B18,B20,B22,B23,B24)-B21</f>
        <v>280800</v>
      </c>
      <c r="C25" s="29">
        <f>SUM(C15,C16,C17,C18,C19,C20,C22,C23,C24)-C21</f>
        <v>109200</v>
      </c>
      <c r="D25" s="1"/>
      <c r="E25" s="1"/>
      <c r="F25" s="1"/>
      <c r="G25" s="1"/>
      <c r="H25" s="1"/>
      <c r="I25" s="40"/>
      <c r="J25" s="41"/>
      <c r="K25" s="42"/>
      <c r="L25" s="10"/>
      <c r="M25" s="1"/>
      <c r="N25" s="1"/>
      <c r="O25" s="1"/>
      <c r="P25" s="1"/>
      <c r="Q25" s="1"/>
      <c r="R25" s="1"/>
      <c r="S25" s="1"/>
      <c r="T25" s="1"/>
      <c r="U25" s="1"/>
      <c r="V25" s="1"/>
      <c r="W25" s="1"/>
      <c r="X25" s="1"/>
      <c r="Y25" s="1"/>
      <c r="Z25" s="1"/>
    </row>
    <row r="26" spans="1:27" ht="15" x14ac:dyDescent="0.35">
      <c r="A26" s="32" t="s">
        <v>19</v>
      </c>
      <c r="B26" s="29">
        <f>IF(B8&gt;B25,B8-B25,0)</f>
        <v>0</v>
      </c>
      <c r="C26" s="29">
        <f>IF(B8&gt;C25,B8-C25,0)</f>
        <v>0</v>
      </c>
      <c r="D26" s="1"/>
      <c r="E26" s="1"/>
      <c r="F26" s="1"/>
      <c r="G26" s="1"/>
      <c r="H26" s="1"/>
      <c r="I26" s="40"/>
      <c r="J26" s="41"/>
      <c r="K26" s="42"/>
      <c r="L26" s="10"/>
      <c r="M26" s="1"/>
      <c r="N26" s="1"/>
      <c r="O26" s="1"/>
      <c r="P26" s="1"/>
      <c r="Q26" s="1"/>
      <c r="R26" s="1"/>
      <c r="S26" s="1"/>
      <c r="T26" s="1"/>
      <c r="U26" s="1"/>
      <c r="V26" s="1"/>
      <c r="W26" s="1"/>
      <c r="X26" s="1"/>
      <c r="Y26" s="1"/>
      <c r="Z26" s="1"/>
    </row>
    <row r="27" spans="1:27" x14ac:dyDescent="0.3">
      <c r="A27" s="43" t="s">
        <v>32</v>
      </c>
      <c r="B27" s="44"/>
      <c r="C27" s="44"/>
      <c r="D27" s="44"/>
      <c r="E27" s="44"/>
      <c r="F27" s="44"/>
      <c r="G27" s="44"/>
      <c r="H27" s="45"/>
      <c r="I27" s="40"/>
      <c r="J27" s="41"/>
      <c r="K27" s="42"/>
      <c r="L27" s="11"/>
      <c r="M27" s="1"/>
      <c r="N27" s="1"/>
      <c r="O27" s="1"/>
      <c r="P27" s="1"/>
      <c r="Q27" s="1"/>
      <c r="R27" s="1"/>
      <c r="S27" s="1"/>
      <c r="T27" s="1"/>
      <c r="U27" s="1"/>
      <c r="V27" s="1"/>
      <c r="W27" s="1"/>
      <c r="X27" s="1"/>
      <c r="Y27" s="1"/>
      <c r="Z27" s="1"/>
    </row>
    <row r="28" spans="1:27" x14ac:dyDescent="0.3">
      <c r="A28" s="37"/>
      <c r="B28" s="38"/>
      <c r="C28" s="38"/>
      <c r="D28" s="38"/>
      <c r="E28" s="38"/>
      <c r="F28" s="38"/>
      <c r="G28" s="38"/>
      <c r="H28" s="39"/>
      <c r="I28" s="7"/>
      <c r="J28" s="8"/>
      <c r="K28" s="9"/>
      <c r="L28" s="11"/>
      <c r="M28" s="1"/>
      <c r="N28" s="1"/>
      <c r="O28" s="1"/>
      <c r="P28" s="1"/>
      <c r="Q28" s="1"/>
      <c r="R28" s="1"/>
      <c r="S28" s="1"/>
      <c r="T28" s="1"/>
      <c r="U28" s="1"/>
      <c r="V28" s="1"/>
      <c r="W28" s="1"/>
      <c r="X28" s="1"/>
      <c r="Y28" s="1"/>
      <c r="Z28" s="1"/>
    </row>
    <row r="29" spans="1:27" ht="38.4" customHeight="1" x14ac:dyDescent="0.3">
      <c r="A29" s="46" t="s">
        <v>34</v>
      </c>
      <c r="B29" s="47"/>
      <c r="C29" s="47"/>
      <c r="D29" s="47"/>
      <c r="E29" s="47"/>
      <c r="F29" s="47"/>
      <c r="G29" s="47"/>
      <c r="H29" s="48"/>
      <c r="I29" s="7"/>
      <c r="J29" s="8"/>
      <c r="K29" s="9"/>
      <c r="L29" s="11"/>
      <c r="M29" s="1"/>
      <c r="N29" s="1"/>
      <c r="O29" s="1"/>
      <c r="P29" s="1"/>
      <c r="Q29" s="1"/>
      <c r="R29" s="1"/>
      <c r="S29" s="1"/>
      <c r="T29" s="1"/>
      <c r="U29" s="1"/>
      <c r="V29" s="1"/>
      <c r="W29" s="1"/>
      <c r="X29" s="1"/>
      <c r="Y29" s="1"/>
      <c r="Z29" s="1"/>
    </row>
    <row r="30" spans="1:27" s="52" customFormat="1" x14ac:dyDescent="0.3">
      <c r="A30" s="49"/>
      <c r="B30" s="50"/>
      <c r="C30" s="50"/>
      <c r="D30" s="50"/>
      <c r="E30" s="50"/>
      <c r="F30" s="50"/>
      <c r="G30" s="50"/>
      <c r="H30" s="50"/>
      <c r="I30" s="50"/>
      <c r="J30" s="50"/>
      <c r="K30" s="50"/>
      <c r="L30" s="50"/>
      <c r="M30" s="50"/>
      <c r="N30" s="50"/>
      <c r="O30" s="50"/>
      <c r="P30" s="50"/>
      <c r="Q30" s="50"/>
      <c r="R30" s="50"/>
      <c r="S30" s="50"/>
      <c r="T30" s="50"/>
      <c r="U30" s="50"/>
      <c r="V30" s="50"/>
      <c r="W30" s="50"/>
      <c r="X30" s="50"/>
      <c r="Y30" s="50"/>
      <c r="Z30" s="50"/>
      <c r="AA30" s="51"/>
    </row>
    <row r="31" spans="1:27" ht="48" customHeight="1" x14ac:dyDescent="0.3">
      <c r="A31" s="46" t="s">
        <v>33</v>
      </c>
      <c r="B31" s="47"/>
      <c r="C31" s="47"/>
      <c r="D31" s="47"/>
      <c r="E31" s="47"/>
      <c r="F31" s="47"/>
      <c r="G31" s="47"/>
      <c r="H31" s="48"/>
      <c r="I31" s="7"/>
      <c r="J31" s="8"/>
      <c r="K31" s="9"/>
      <c r="L31" s="11"/>
      <c r="M31" s="1"/>
      <c r="N31" s="1"/>
      <c r="O31" s="1"/>
      <c r="P31" s="1"/>
      <c r="Q31" s="1"/>
      <c r="R31" s="1"/>
      <c r="S31" s="1"/>
      <c r="T31" s="1"/>
      <c r="U31" s="1"/>
      <c r="V31" s="1"/>
      <c r="W31" s="1"/>
      <c r="X31" s="1"/>
      <c r="Y31" s="1"/>
      <c r="Z31" s="1"/>
    </row>
    <row r="32" spans="1:27" hidden="1" x14ac:dyDescent="0.3">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hidden="1" x14ac:dyDescent="0.3">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hidden="1" x14ac:dyDescent="0.3">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hidden="1" x14ac:dyDescent="0.3">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idden="1" x14ac:dyDescent="0.3">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idden="1" x14ac:dyDescent="0.3">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idden="1" x14ac:dyDescent="0.3">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idden="1" x14ac:dyDescent="0.3">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idden="1" x14ac:dyDescent="0.3">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idden="1" x14ac:dyDescent="0.3">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idden="1" x14ac:dyDescent="0.3">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idden="1" x14ac:dyDescent="0.3">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idden="1" x14ac:dyDescent="0.3">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idden="1" x14ac:dyDescent="0.3">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idden="1" x14ac:dyDescent="0.3">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idden="1" x14ac:dyDescent="0.3">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idden="1" x14ac:dyDescent="0.3">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idden="1" x14ac:dyDescent="0.3">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idden="1" x14ac:dyDescent="0.3">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idden="1" x14ac:dyDescent="0.3">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idden="1" x14ac:dyDescent="0.3">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idden="1" x14ac:dyDescent="0.3">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idden="1" x14ac:dyDescent="0.3">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idden="1" x14ac:dyDescent="0.3">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idden="1" x14ac:dyDescent="0.3">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idden="1" x14ac:dyDescent="0.3">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idden="1" x14ac:dyDescent="0.3">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idden="1" x14ac:dyDescent="0.3">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idden="1" x14ac:dyDescent="0.3">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idden="1" x14ac:dyDescent="0.3">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idden="1" x14ac:dyDescent="0.3">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idden="1" x14ac:dyDescent="0.3">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idden="1" x14ac:dyDescent="0.3">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idden="1" x14ac:dyDescent="0.3">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idden="1" x14ac:dyDescent="0.3">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idden="1" x14ac:dyDescent="0.3">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idden="1" x14ac:dyDescent="0.3">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idden="1" x14ac:dyDescent="0.3">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idden="1" x14ac:dyDescent="0.3">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idden="1" x14ac:dyDescent="0.3">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idden="1" x14ac:dyDescent="0.3">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idden="1" x14ac:dyDescent="0.3">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idden="1" x14ac:dyDescent="0.3">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idden="1" x14ac:dyDescent="0.3">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idden="1" x14ac:dyDescent="0.3">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idden="1" x14ac:dyDescent="0.3">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idden="1" x14ac:dyDescent="0.3">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idden="1" x14ac:dyDescent="0.3">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idden="1" x14ac:dyDescent="0.3">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idden="1" x14ac:dyDescent="0.3">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idden="1" x14ac:dyDescent="0.3">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idden="1" x14ac:dyDescent="0.3">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idden="1" x14ac:dyDescent="0.3">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idden="1" x14ac:dyDescent="0.3">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idden="1" x14ac:dyDescent="0.3">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idden="1" x14ac:dyDescent="0.3">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idden="1" x14ac:dyDescent="0.3">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idden="1" x14ac:dyDescent="0.3">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idden="1" x14ac:dyDescent="0.3">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idden="1" x14ac:dyDescent="0.3">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idden="1" x14ac:dyDescent="0.3">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idden="1" x14ac:dyDescent="0.3">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idden="1" x14ac:dyDescent="0.3">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idden="1" x14ac:dyDescent="0.3">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idden="1" x14ac:dyDescent="0.3">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idden="1" x14ac:dyDescent="0.3">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idden="1" x14ac:dyDescent="0.3">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idden="1" x14ac:dyDescent="0.3">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idden="1" x14ac:dyDescent="0.3">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idden="1" x14ac:dyDescent="0.3">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idden="1" x14ac:dyDescent="0.3">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idden="1" x14ac:dyDescent="0.3">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idden="1" x14ac:dyDescent="0.3">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idden="1" x14ac:dyDescent="0.3">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idden="1" x14ac:dyDescent="0.3">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idden="1" x14ac:dyDescent="0.3">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idden="1" x14ac:dyDescent="0.3">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idden="1" x14ac:dyDescent="0.3">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idden="1" x14ac:dyDescent="0.3">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idden="1" x14ac:dyDescent="0.3">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idden="1" x14ac:dyDescent="0.3">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idden="1" x14ac:dyDescent="0.3">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idden="1" x14ac:dyDescent="0.3">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idden="1" x14ac:dyDescent="0.3">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idden="1" x14ac:dyDescent="0.3">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idden="1" x14ac:dyDescent="0.3">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idden="1" x14ac:dyDescent="0.3">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idden="1" x14ac:dyDescent="0.3">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idden="1" x14ac:dyDescent="0.3">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idden="1" x14ac:dyDescent="0.3">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idden="1" x14ac:dyDescent="0.3">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idden="1" x14ac:dyDescent="0.3">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idden="1" x14ac:dyDescent="0.3">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idden="1" x14ac:dyDescent="0.3">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idden="1" x14ac:dyDescent="0.3">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idden="1" x14ac:dyDescent="0.3">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idden="1" x14ac:dyDescent="0.3">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idden="1" x14ac:dyDescent="0.3">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idden="1" x14ac:dyDescent="0.3">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idden="1" x14ac:dyDescent="0.3">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idden="1" x14ac:dyDescent="0.3">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idden="1" x14ac:dyDescent="0.3">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idden="1" x14ac:dyDescent="0.3">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idden="1" x14ac:dyDescent="0.3">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idden="1" x14ac:dyDescent="0.3">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idden="1" x14ac:dyDescent="0.3">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idden="1" x14ac:dyDescent="0.3">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idden="1" x14ac:dyDescent="0.3">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idden="1" x14ac:dyDescent="0.3">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idden="1" x14ac:dyDescent="0.3">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idden="1" x14ac:dyDescent="0.3">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idden="1" x14ac:dyDescent="0.3">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idden="1" x14ac:dyDescent="0.3">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idden="1" x14ac:dyDescent="0.3">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idden="1" x14ac:dyDescent="0.3">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idden="1" x14ac:dyDescent="0.3">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idden="1" x14ac:dyDescent="0.3">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idden="1" x14ac:dyDescent="0.3">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idden="1" x14ac:dyDescent="0.3">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idden="1" x14ac:dyDescent="0.3">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idden="1" x14ac:dyDescent="0.3">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idden="1" x14ac:dyDescent="0.3">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idden="1" x14ac:dyDescent="0.3">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idden="1" x14ac:dyDescent="0.3">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idden="1" x14ac:dyDescent="0.3">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idden="1" x14ac:dyDescent="0.3">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idden="1" x14ac:dyDescent="0.3">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idden="1" x14ac:dyDescent="0.3">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idden="1" x14ac:dyDescent="0.3">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idden="1" x14ac:dyDescent="0.3">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idden="1" x14ac:dyDescent="0.3">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idden="1" x14ac:dyDescent="0.3">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idden="1" x14ac:dyDescent="0.3">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idden="1" x14ac:dyDescent="0.3">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idden="1" x14ac:dyDescent="0.3">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idden="1" x14ac:dyDescent="0.3">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idden="1" x14ac:dyDescent="0.3">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idden="1" x14ac:dyDescent="0.3">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idden="1" x14ac:dyDescent="0.3">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idden="1" x14ac:dyDescent="0.3">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idden="1" x14ac:dyDescent="0.3">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idden="1" x14ac:dyDescent="0.3">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idden="1" x14ac:dyDescent="0.3">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idden="1" x14ac:dyDescent="0.3">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idden="1" x14ac:dyDescent="0.3">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idden="1" x14ac:dyDescent="0.3">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idden="1" x14ac:dyDescent="0.3">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idden="1" x14ac:dyDescent="0.3">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idden="1" x14ac:dyDescent="0.3">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idden="1" x14ac:dyDescent="0.3">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idden="1" x14ac:dyDescent="0.3">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idden="1" x14ac:dyDescent="0.3">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idden="1" x14ac:dyDescent="0.3">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idden="1" x14ac:dyDescent="0.3">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idden="1" x14ac:dyDescent="0.3">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idden="1" x14ac:dyDescent="0.3">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idden="1" x14ac:dyDescent="0.3">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idden="1" x14ac:dyDescent="0.3">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idden="1" x14ac:dyDescent="0.3">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idden="1" x14ac:dyDescent="0.3">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idden="1" x14ac:dyDescent="0.3">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idden="1" x14ac:dyDescent="0.3">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idden="1" x14ac:dyDescent="0.3">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idden="1" x14ac:dyDescent="0.3">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idden="1" x14ac:dyDescent="0.3">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idden="1" x14ac:dyDescent="0.3">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idden="1" x14ac:dyDescent="0.3">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idden="1" x14ac:dyDescent="0.3">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idden="1" x14ac:dyDescent="0.3">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idden="1" x14ac:dyDescent="0.3">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idden="1" x14ac:dyDescent="0.3">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idden="1" x14ac:dyDescent="0.3">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idden="1" x14ac:dyDescent="0.3">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idden="1" x14ac:dyDescent="0.3">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idden="1" x14ac:dyDescent="0.3">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idden="1" x14ac:dyDescent="0.3">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idden="1" x14ac:dyDescent="0.3">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idden="1" x14ac:dyDescent="0.3">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idden="1" x14ac:dyDescent="0.3">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idden="1" x14ac:dyDescent="0.3">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idden="1" x14ac:dyDescent="0.3">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idden="1" x14ac:dyDescent="0.3">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idden="1" x14ac:dyDescent="0.3">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idden="1" x14ac:dyDescent="0.3">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idden="1" x14ac:dyDescent="0.3">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idden="1" x14ac:dyDescent="0.3">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idden="1" x14ac:dyDescent="0.3">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idden="1" x14ac:dyDescent="0.3">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idden="1" x14ac:dyDescent="0.3">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idden="1" x14ac:dyDescent="0.3">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idden="1" x14ac:dyDescent="0.3">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idden="1" x14ac:dyDescent="0.3">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idden="1" x14ac:dyDescent="0.3">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idden="1" x14ac:dyDescent="0.3">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idden="1" x14ac:dyDescent="0.3">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idden="1" x14ac:dyDescent="0.3">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idden="1" x14ac:dyDescent="0.3">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idden="1" x14ac:dyDescent="0.3">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idden="1" x14ac:dyDescent="0.3">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idden="1" x14ac:dyDescent="0.3">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idden="1" x14ac:dyDescent="0.3">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idden="1" x14ac:dyDescent="0.3">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idden="1" x14ac:dyDescent="0.3">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idden="1" x14ac:dyDescent="0.3">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idden="1" x14ac:dyDescent="0.3">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idden="1" x14ac:dyDescent="0.3">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idden="1" x14ac:dyDescent="0.3">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idden="1" x14ac:dyDescent="0.3">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idden="1" x14ac:dyDescent="0.3">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idden="1" x14ac:dyDescent="0.3">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idden="1" x14ac:dyDescent="0.3">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idden="1" x14ac:dyDescent="0.3">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idden="1" x14ac:dyDescent="0.3">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idden="1" x14ac:dyDescent="0.3">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idden="1" x14ac:dyDescent="0.3">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idden="1" x14ac:dyDescent="0.3">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idden="1" x14ac:dyDescent="0.3">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idden="1" x14ac:dyDescent="0.3">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idden="1" x14ac:dyDescent="0.3">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idden="1" x14ac:dyDescent="0.3">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idden="1" x14ac:dyDescent="0.3">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idden="1" x14ac:dyDescent="0.3">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idden="1" x14ac:dyDescent="0.3">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idden="1" x14ac:dyDescent="0.3">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idden="1" x14ac:dyDescent="0.3">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idden="1" x14ac:dyDescent="0.3">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idden="1" x14ac:dyDescent="0.3">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idden="1" x14ac:dyDescent="0.3">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idden="1" x14ac:dyDescent="0.3">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idden="1" x14ac:dyDescent="0.3">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idden="1" x14ac:dyDescent="0.3">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idden="1" x14ac:dyDescent="0.3">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idden="1" x14ac:dyDescent="0.3">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idden="1" x14ac:dyDescent="0.3">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idden="1" x14ac:dyDescent="0.3">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idden="1" x14ac:dyDescent="0.3">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idden="1" x14ac:dyDescent="0.3">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idden="1" x14ac:dyDescent="0.3">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idden="1" x14ac:dyDescent="0.3">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idden="1" x14ac:dyDescent="0.3">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idden="1" x14ac:dyDescent="0.3">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idden="1" x14ac:dyDescent="0.3">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idden="1" x14ac:dyDescent="0.3">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idden="1" x14ac:dyDescent="0.3">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idden="1" x14ac:dyDescent="0.3">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idden="1" x14ac:dyDescent="0.3">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idden="1" x14ac:dyDescent="0.3">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idden="1" x14ac:dyDescent="0.3">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idden="1" x14ac:dyDescent="0.3">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idden="1" x14ac:dyDescent="0.3">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idden="1" x14ac:dyDescent="0.3">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idden="1" x14ac:dyDescent="0.3">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idden="1" x14ac:dyDescent="0.3">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idden="1" x14ac:dyDescent="0.3">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idden="1" x14ac:dyDescent="0.3">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idden="1" x14ac:dyDescent="0.3">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idden="1" x14ac:dyDescent="0.3">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idden="1" x14ac:dyDescent="0.3">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idden="1" x14ac:dyDescent="0.3">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idden="1" x14ac:dyDescent="0.3">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idden="1" x14ac:dyDescent="0.3">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idden="1" x14ac:dyDescent="0.3">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idden="1" x14ac:dyDescent="0.3">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idden="1" x14ac:dyDescent="0.3">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idden="1" x14ac:dyDescent="0.3">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idden="1" x14ac:dyDescent="0.3">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idden="1" x14ac:dyDescent="0.3">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idden="1" x14ac:dyDescent="0.3">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idden="1" x14ac:dyDescent="0.3">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idden="1" x14ac:dyDescent="0.3">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idden="1" x14ac:dyDescent="0.3">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idden="1" x14ac:dyDescent="0.3">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idden="1" x14ac:dyDescent="0.3">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idden="1" x14ac:dyDescent="0.3">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idden="1" x14ac:dyDescent="0.3">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idden="1" x14ac:dyDescent="0.3">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idden="1" x14ac:dyDescent="0.3">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idden="1" x14ac:dyDescent="0.3">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idden="1" x14ac:dyDescent="0.3">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idden="1" x14ac:dyDescent="0.3">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idden="1" x14ac:dyDescent="0.3">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idden="1" x14ac:dyDescent="0.3">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idden="1" x14ac:dyDescent="0.3">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idden="1" x14ac:dyDescent="0.3">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idden="1" x14ac:dyDescent="0.3">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idden="1" x14ac:dyDescent="0.3">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idden="1" x14ac:dyDescent="0.3">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idden="1" x14ac:dyDescent="0.3">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idden="1" x14ac:dyDescent="0.3">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idden="1" x14ac:dyDescent="0.3">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idden="1" x14ac:dyDescent="0.3">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idden="1" x14ac:dyDescent="0.3">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idden="1" x14ac:dyDescent="0.3">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idden="1" x14ac:dyDescent="0.3">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idden="1" x14ac:dyDescent="0.3">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idden="1" x14ac:dyDescent="0.3">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idden="1" x14ac:dyDescent="0.3">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idden="1" x14ac:dyDescent="0.3">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idden="1" x14ac:dyDescent="0.3">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idden="1" x14ac:dyDescent="0.3">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idden="1" x14ac:dyDescent="0.3">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idden="1" x14ac:dyDescent="0.3">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idden="1" x14ac:dyDescent="0.3">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idden="1" x14ac:dyDescent="0.3">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idden="1" x14ac:dyDescent="0.3">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idden="1" x14ac:dyDescent="0.3">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idden="1" x14ac:dyDescent="0.3">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idden="1" x14ac:dyDescent="0.3">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idden="1" x14ac:dyDescent="0.3">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idden="1" x14ac:dyDescent="0.3">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idden="1" x14ac:dyDescent="0.3">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idden="1" x14ac:dyDescent="0.3">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idden="1" x14ac:dyDescent="0.3">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idden="1" x14ac:dyDescent="0.3">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idden="1" x14ac:dyDescent="0.3">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idden="1" x14ac:dyDescent="0.3">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idden="1" x14ac:dyDescent="0.3">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idden="1" x14ac:dyDescent="0.3">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idden="1" x14ac:dyDescent="0.3">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idden="1" x14ac:dyDescent="0.3">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idden="1" x14ac:dyDescent="0.3">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idden="1" x14ac:dyDescent="0.3">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idden="1" x14ac:dyDescent="0.3">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idden="1" x14ac:dyDescent="0.3">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idden="1" x14ac:dyDescent="0.3">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idden="1" x14ac:dyDescent="0.3">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idden="1" x14ac:dyDescent="0.3">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idden="1" x14ac:dyDescent="0.3">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idden="1" x14ac:dyDescent="0.3">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idden="1" x14ac:dyDescent="0.3">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idden="1" x14ac:dyDescent="0.3">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idden="1" x14ac:dyDescent="0.3">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idden="1" x14ac:dyDescent="0.3">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idden="1" x14ac:dyDescent="0.3">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idden="1" x14ac:dyDescent="0.3">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idden="1" x14ac:dyDescent="0.3">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idden="1" x14ac:dyDescent="0.3">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idden="1" x14ac:dyDescent="0.3">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idden="1" x14ac:dyDescent="0.3">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idden="1" x14ac:dyDescent="0.3">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idden="1" x14ac:dyDescent="0.3">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idden="1" x14ac:dyDescent="0.3">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idden="1" x14ac:dyDescent="0.3">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idden="1" x14ac:dyDescent="0.3">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idden="1" x14ac:dyDescent="0.3">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idden="1" x14ac:dyDescent="0.3">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idden="1" x14ac:dyDescent="0.3">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idden="1" x14ac:dyDescent="0.3">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idden="1" x14ac:dyDescent="0.3">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idden="1" x14ac:dyDescent="0.3">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idden="1" x14ac:dyDescent="0.3">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idden="1" x14ac:dyDescent="0.3">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idden="1" x14ac:dyDescent="0.3">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idden="1" x14ac:dyDescent="0.3">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idden="1" x14ac:dyDescent="0.3">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idden="1" x14ac:dyDescent="0.3">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idden="1" x14ac:dyDescent="0.3">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idden="1" x14ac:dyDescent="0.3">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idden="1" x14ac:dyDescent="0.3">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idden="1" x14ac:dyDescent="0.3">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idden="1" x14ac:dyDescent="0.3">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idden="1" x14ac:dyDescent="0.3">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idden="1" x14ac:dyDescent="0.3">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idden="1" x14ac:dyDescent="0.3">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idden="1" x14ac:dyDescent="0.3">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idden="1" x14ac:dyDescent="0.3">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idden="1" x14ac:dyDescent="0.3">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idden="1" x14ac:dyDescent="0.3">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idden="1" x14ac:dyDescent="0.3">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idden="1" x14ac:dyDescent="0.3">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idden="1" x14ac:dyDescent="0.3">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idden="1" x14ac:dyDescent="0.3">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idden="1" x14ac:dyDescent="0.3">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idden="1" x14ac:dyDescent="0.3">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idden="1" x14ac:dyDescent="0.3">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idden="1" x14ac:dyDescent="0.3">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idden="1" x14ac:dyDescent="0.3">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idden="1" x14ac:dyDescent="0.3">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idden="1" x14ac:dyDescent="0.3">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idden="1" x14ac:dyDescent="0.3">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idden="1" x14ac:dyDescent="0.3">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idden="1" x14ac:dyDescent="0.3">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idden="1" x14ac:dyDescent="0.3">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idden="1" x14ac:dyDescent="0.3">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idden="1" x14ac:dyDescent="0.3">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idden="1" x14ac:dyDescent="0.3">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idden="1" x14ac:dyDescent="0.3">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idden="1" x14ac:dyDescent="0.3">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idden="1" x14ac:dyDescent="0.3">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idden="1" x14ac:dyDescent="0.3">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idden="1" x14ac:dyDescent="0.3">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idden="1" x14ac:dyDescent="0.3">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idden="1" x14ac:dyDescent="0.3">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idden="1" x14ac:dyDescent="0.3">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idden="1" x14ac:dyDescent="0.3">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idden="1" x14ac:dyDescent="0.3">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idden="1" x14ac:dyDescent="0.3">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idden="1" x14ac:dyDescent="0.3">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idden="1" x14ac:dyDescent="0.3">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idden="1" x14ac:dyDescent="0.3">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idden="1" x14ac:dyDescent="0.3">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idden="1" x14ac:dyDescent="0.3">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idden="1" x14ac:dyDescent="0.3">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idden="1" x14ac:dyDescent="0.3">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idden="1" x14ac:dyDescent="0.3">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idden="1" x14ac:dyDescent="0.3">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idden="1" x14ac:dyDescent="0.3">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idden="1" x14ac:dyDescent="0.3">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idden="1" x14ac:dyDescent="0.3">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idden="1" x14ac:dyDescent="0.3">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idden="1" x14ac:dyDescent="0.3">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idden="1" x14ac:dyDescent="0.3">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idden="1" x14ac:dyDescent="0.3">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idden="1" x14ac:dyDescent="0.3">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idden="1" x14ac:dyDescent="0.3">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idden="1" x14ac:dyDescent="0.3">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idden="1" x14ac:dyDescent="0.3">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idden="1" x14ac:dyDescent="0.3">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idden="1" x14ac:dyDescent="0.3">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idden="1" x14ac:dyDescent="0.3">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idden="1" x14ac:dyDescent="0.3">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idden="1" x14ac:dyDescent="0.3">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idden="1" x14ac:dyDescent="0.3">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idden="1" x14ac:dyDescent="0.3">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idden="1" x14ac:dyDescent="0.3">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idden="1" x14ac:dyDescent="0.3">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idden="1" x14ac:dyDescent="0.3">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idden="1" x14ac:dyDescent="0.3">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idden="1" x14ac:dyDescent="0.3">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idden="1" x14ac:dyDescent="0.3">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idden="1" x14ac:dyDescent="0.3">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idden="1" x14ac:dyDescent="0.3">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idden="1" x14ac:dyDescent="0.3">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idden="1" x14ac:dyDescent="0.3">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idden="1" x14ac:dyDescent="0.3">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idden="1" x14ac:dyDescent="0.3">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idden="1" x14ac:dyDescent="0.3">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idden="1" x14ac:dyDescent="0.3">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idden="1" x14ac:dyDescent="0.3">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idden="1" x14ac:dyDescent="0.3">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idden="1" x14ac:dyDescent="0.3">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idden="1" x14ac:dyDescent="0.3">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idden="1" x14ac:dyDescent="0.3">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idden="1" x14ac:dyDescent="0.3">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idden="1" x14ac:dyDescent="0.3">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idden="1" x14ac:dyDescent="0.3">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idden="1" x14ac:dyDescent="0.3">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idden="1" x14ac:dyDescent="0.3">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idden="1" x14ac:dyDescent="0.3">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idden="1" x14ac:dyDescent="0.3">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idden="1" x14ac:dyDescent="0.3">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idden="1" x14ac:dyDescent="0.3">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idden="1" x14ac:dyDescent="0.3">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idden="1" x14ac:dyDescent="0.3">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idden="1" x14ac:dyDescent="0.3">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idden="1" x14ac:dyDescent="0.3">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idden="1" x14ac:dyDescent="0.3">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idden="1" x14ac:dyDescent="0.3">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idden="1" x14ac:dyDescent="0.3">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idden="1" x14ac:dyDescent="0.3">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idden="1" x14ac:dyDescent="0.3">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idden="1" x14ac:dyDescent="0.3">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idden="1" x14ac:dyDescent="0.3">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idden="1" x14ac:dyDescent="0.3">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idden="1" x14ac:dyDescent="0.3">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idden="1" x14ac:dyDescent="0.3">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idden="1" x14ac:dyDescent="0.3">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idden="1" x14ac:dyDescent="0.3">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idden="1" x14ac:dyDescent="0.3">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idden="1" x14ac:dyDescent="0.3">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idden="1" x14ac:dyDescent="0.3">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idden="1" x14ac:dyDescent="0.3">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idden="1" x14ac:dyDescent="0.3">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idden="1" x14ac:dyDescent="0.3">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idden="1" x14ac:dyDescent="0.3">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idden="1" x14ac:dyDescent="0.3">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idden="1" x14ac:dyDescent="0.3">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idden="1" x14ac:dyDescent="0.3">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idden="1" x14ac:dyDescent="0.3">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idden="1" x14ac:dyDescent="0.3">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idden="1" x14ac:dyDescent="0.3">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idden="1" x14ac:dyDescent="0.3">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idden="1" x14ac:dyDescent="0.3">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idden="1" x14ac:dyDescent="0.3">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idden="1" x14ac:dyDescent="0.3">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idden="1" x14ac:dyDescent="0.3">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idden="1" x14ac:dyDescent="0.3">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idden="1" x14ac:dyDescent="0.3">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idden="1" x14ac:dyDescent="0.3">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idden="1" x14ac:dyDescent="0.3">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idden="1" x14ac:dyDescent="0.3">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idden="1" x14ac:dyDescent="0.3">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idden="1" x14ac:dyDescent="0.3">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idden="1" x14ac:dyDescent="0.3">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idden="1" x14ac:dyDescent="0.3">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idden="1" x14ac:dyDescent="0.3">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idden="1" x14ac:dyDescent="0.3">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idden="1" x14ac:dyDescent="0.3">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idden="1" x14ac:dyDescent="0.3">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idden="1" x14ac:dyDescent="0.3">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idden="1" x14ac:dyDescent="0.3">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idden="1" x14ac:dyDescent="0.3">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idden="1" x14ac:dyDescent="0.3">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idden="1" x14ac:dyDescent="0.3">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idden="1" x14ac:dyDescent="0.3">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idden="1" x14ac:dyDescent="0.3">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idden="1" x14ac:dyDescent="0.3">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idden="1" x14ac:dyDescent="0.3">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idden="1" x14ac:dyDescent="0.3">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idden="1" x14ac:dyDescent="0.3">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idden="1" x14ac:dyDescent="0.3">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idden="1" x14ac:dyDescent="0.3">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idden="1" x14ac:dyDescent="0.3">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idden="1" x14ac:dyDescent="0.3">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idden="1" x14ac:dyDescent="0.3">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idden="1" x14ac:dyDescent="0.3">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idden="1" x14ac:dyDescent="0.3">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idden="1" x14ac:dyDescent="0.3">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idden="1" x14ac:dyDescent="0.3">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idden="1" x14ac:dyDescent="0.3">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idden="1" x14ac:dyDescent="0.3">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idden="1" x14ac:dyDescent="0.3">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idden="1" x14ac:dyDescent="0.3">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idden="1" x14ac:dyDescent="0.3">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idden="1" x14ac:dyDescent="0.3">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idden="1" x14ac:dyDescent="0.3">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idden="1" x14ac:dyDescent="0.3">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idden="1" x14ac:dyDescent="0.3">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idden="1" x14ac:dyDescent="0.3">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idden="1" x14ac:dyDescent="0.3">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idden="1" x14ac:dyDescent="0.3">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idden="1" x14ac:dyDescent="0.3">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idden="1" x14ac:dyDescent="0.3">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idden="1" x14ac:dyDescent="0.3">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idden="1" x14ac:dyDescent="0.3">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idden="1" x14ac:dyDescent="0.3">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idden="1" x14ac:dyDescent="0.3">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idden="1" x14ac:dyDescent="0.3">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idden="1" x14ac:dyDescent="0.3">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idden="1" x14ac:dyDescent="0.3">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idden="1" x14ac:dyDescent="0.3">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idden="1" x14ac:dyDescent="0.3">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idden="1" x14ac:dyDescent="0.3">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idden="1" x14ac:dyDescent="0.3">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idden="1" x14ac:dyDescent="0.3">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idden="1" x14ac:dyDescent="0.3">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idden="1" x14ac:dyDescent="0.3">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idden="1" x14ac:dyDescent="0.3">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idden="1" x14ac:dyDescent="0.3">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idden="1" x14ac:dyDescent="0.3">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idden="1" x14ac:dyDescent="0.3">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idden="1" x14ac:dyDescent="0.3">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idden="1" x14ac:dyDescent="0.3">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idden="1" x14ac:dyDescent="0.3">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idden="1" x14ac:dyDescent="0.3">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idden="1" x14ac:dyDescent="0.3">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idden="1" x14ac:dyDescent="0.3">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idden="1" x14ac:dyDescent="0.3">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idden="1" x14ac:dyDescent="0.3">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idden="1" x14ac:dyDescent="0.3">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idden="1" x14ac:dyDescent="0.3">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idden="1" x14ac:dyDescent="0.3">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idden="1" x14ac:dyDescent="0.3">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idden="1" x14ac:dyDescent="0.3">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idden="1" x14ac:dyDescent="0.3">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idden="1" x14ac:dyDescent="0.3">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idden="1" x14ac:dyDescent="0.3">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idden="1" x14ac:dyDescent="0.3">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idden="1" x14ac:dyDescent="0.3">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idden="1" x14ac:dyDescent="0.3">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idden="1" x14ac:dyDescent="0.3">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idden="1" x14ac:dyDescent="0.3">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idden="1" x14ac:dyDescent="0.3">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idden="1" x14ac:dyDescent="0.3">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idden="1" x14ac:dyDescent="0.3">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idden="1" x14ac:dyDescent="0.3">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idden="1" x14ac:dyDescent="0.3">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idden="1" x14ac:dyDescent="0.3">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idden="1" x14ac:dyDescent="0.3">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idden="1" x14ac:dyDescent="0.3">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idden="1" x14ac:dyDescent="0.3">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idden="1" x14ac:dyDescent="0.3">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idden="1" x14ac:dyDescent="0.3">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idden="1" x14ac:dyDescent="0.3">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idden="1" x14ac:dyDescent="0.3">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idden="1" x14ac:dyDescent="0.3">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idden="1" x14ac:dyDescent="0.3">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idden="1" x14ac:dyDescent="0.3">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idden="1" x14ac:dyDescent="0.3">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idden="1" x14ac:dyDescent="0.3">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idden="1" x14ac:dyDescent="0.3">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idden="1" x14ac:dyDescent="0.3">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idden="1" x14ac:dyDescent="0.3">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idden="1" x14ac:dyDescent="0.3">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idden="1" x14ac:dyDescent="0.3">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idden="1" x14ac:dyDescent="0.3">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idden="1" x14ac:dyDescent="0.3">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idden="1" x14ac:dyDescent="0.3">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idden="1" x14ac:dyDescent="0.3">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idden="1" x14ac:dyDescent="0.3">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idden="1" x14ac:dyDescent="0.3">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idden="1" x14ac:dyDescent="0.3">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idden="1" x14ac:dyDescent="0.3">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idden="1" x14ac:dyDescent="0.3">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idden="1" x14ac:dyDescent="0.3">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idden="1" x14ac:dyDescent="0.3">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idden="1" x14ac:dyDescent="0.3">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idden="1" x14ac:dyDescent="0.3">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idden="1" x14ac:dyDescent="0.3">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idden="1" x14ac:dyDescent="0.3">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idden="1" x14ac:dyDescent="0.3">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idden="1" x14ac:dyDescent="0.3">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idden="1" x14ac:dyDescent="0.3">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idden="1" x14ac:dyDescent="0.3">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idden="1" x14ac:dyDescent="0.3">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idden="1" x14ac:dyDescent="0.3">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idden="1" x14ac:dyDescent="0.3">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idden="1" x14ac:dyDescent="0.3">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idden="1" x14ac:dyDescent="0.3">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idden="1" x14ac:dyDescent="0.3">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idden="1" x14ac:dyDescent="0.3">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idden="1" x14ac:dyDescent="0.3">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idden="1" x14ac:dyDescent="0.3">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idden="1" x14ac:dyDescent="0.3">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idden="1" x14ac:dyDescent="0.3">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idden="1" x14ac:dyDescent="0.3">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idden="1" x14ac:dyDescent="0.3">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idden="1" x14ac:dyDescent="0.3">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idden="1" x14ac:dyDescent="0.3">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idden="1" x14ac:dyDescent="0.3">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idden="1" x14ac:dyDescent="0.3">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idden="1" x14ac:dyDescent="0.3">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idden="1" x14ac:dyDescent="0.3">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idden="1" x14ac:dyDescent="0.3">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idden="1" x14ac:dyDescent="0.3">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idden="1" x14ac:dyDescent="0.3">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idden="1" x14ac:dyDescent="0.3">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idden="1" x14ac:dyDescent="0.3">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idden="1" x14ac:dyDescent="0.3">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idden="1" x14ac:dyDescent="0.3">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idden="1" x14ac:dyDescent="0.3">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idden="1" x14ac:dyDescent="0.3">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idden="1" x14ac:dyDescent="0.3">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idden="1" x14ac:dyDescent="0.3">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idden="1" x14ac:dyDescent="0.3">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idden="1" x14ac:dyDescent="0.3">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idden="1" x14ac:dyDescent="0.3">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idden="1" x14ac:dyDescent="0.3">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idden="1" x14ac:dyDescent="0.3">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idden="1" x14ac:dyDescent="0.3">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idden="1" x14ac:dyDescent="0.3">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idden="1" x14ac:dyDescent="0.3">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idden="1" x14ac:dyDescent="0.3">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idden="1" x14ac:dyDescent="0.3">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idden="1" x14ac:dyDescent="0.3">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idden="1" x14ac:dyDescent="0.3">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idden="1" x14ac:dyDescent="0.3">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idden="1" x14ac:dyDescent="0.3">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idden="1" x14ac:dyDescent="0.3">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idden="1" x14ac:dyDescent="0.3">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idden="1" x14ac:dyDescent="0.3">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idden="1" x14ac:dyDescent="0.3">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idden="1" x14ac:dyDescent="0.3">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idden="1" x14ac:dyDescent="0.3">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idden="1" x14ac:dyDescent="0.3">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idden="1" x14ac:dyDescent="0.3">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idden="1" x14ac:dyDescent="0.3">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idden="1" x14ac:dyDescent="0.3">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idden="1" x14ac:dyDescent="0.3">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idden="1" x14ac:dyDescent="0.3">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idden="1" x14ac:dyDescent="0.3">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idden="1" x14ac:dyDescent="0.3">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idden="1" x14ac:dyDescent="0.3">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idden="1" x14ac:dyDescent="0.3">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idden="1" x14ac:dyDescent="0.3">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idden="1" x14ac:dyDescent="0.3">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idden="1" x14ac:dyDescent="0.3">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idden="1" x14ac:dyDescent="0.3">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idden="1" x14ac:dyDescent="0.3">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idden="1" x14ac:dyDescent="0.3">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idden="1" x14ac:dyDescent="0.3">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idden="1" x14ac:dyDescent="0.3">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idden="1" x14ac:dyDescent="0.3">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idden="1" x14ac:dyDescent="0.3">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idden="1" x14ac:dyDescent="0.3">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idden="1" x14ac:dyDescent="0.3">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idden="1" x14ac:dyDescent="0.3">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idden="1" x14ac:dyDescent="0.3">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idden="1" x14ac:dyDescent="0.3">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idden="1" x14ac:dyDescent="0.3">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idden="1" x14ac:dyDescent="0.3">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idden="1" x14ac:dyDescent="0.3">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idden="1" x14ac:dyDescent="0.3">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idden="1" x14ac:dyDescent="0.3">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idden="1" x14ac:dyDescent="0.3">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idden="1" x14ac:dyDescent="0.3">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idden="1" x14ac:dyDescent="0.3">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idden="1" x14ac:dyDescent="0.3">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idden="1" x14ac:dyDescent="0.3">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idden="1" x14ac:dyDescent="0.3">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idden="1" x14ac:dyDescent="0.3">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idden="1" x14ac:dyDescent="0.3">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idden="1" x14ac:dyDescent="0.3">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idden="1" x14ac:dyDescent="0.3">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idden="1" x14ac:dyDescent="0.3">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idden="1" x14ac:dyDescent="0.3">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idden="1" x14ac:dyDescent="0.3">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idden="1" x14ac:dyDescent="0.3">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idden="1" x14ac:dyDescent="0.3">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idden="1" x14ac:dyDescent="0.3">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idden="1" x14ac:dyDescent="0.3">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idden="1" x14ac:dyDescent="0.3">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idden="1" x14ac:dyDescent="0.3">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idden="1" x14ac:dyDescent="0.3">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idden="1" x14ac:dyDescent="0.3">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idden="1" x14ac:dyDescent="0.3">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idden="1" x14ac:dyDescent="0.3">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idden="1" x14ac:dyDescent="0.3">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idden="1" x14ac:dyDescent="0.3">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idden="1" x14ac:dyDescent="0.3">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idden="1" x14ac:dyDescent="0.3">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idden="1" x14ac:dyDescent="0.3">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idden="1" x14ac:dyDescent="0.3">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idden="1" x14ac:dyDescent="0.3">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idden="1" x14ac:dyDescent="0.3">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idden="1" x14ac:dyDescent="0.3">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idden="1" x14ac:dyDescent="0.3">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idden="1" x14ac:dyDescent="0.3">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idden="1" x14ac:dyDescent="0.3">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idden="1" x14ac:dyDescent="0.3">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idden="1" x14ac:dyDescent="0.3">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idden="1" x14ac:dyDescent="0.3">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idden="1" x14ac:dyDescent="0.3">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idden="1" x14ac:dyDescent="0.3">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idden="1" x14ac:dyDescent="0.3">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idden="1" x14ac:dyDescent="0.3">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idden="1" x14ac:dyDescent="0.3">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idden="1" x14ac:dyDescent="0.3">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idden="1" x14ac:dyDescent="0.3">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idden="1" x14ac:dyDescent="0.3">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idden="1" x14ac:dyDescent="0.3">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idden="1" x14ac:dyDescent="0.3">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idden="1" x14ac:dyDescent="0.3">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idden="1" x14ac:dyDescent="0.3">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idden="1" x14ac:dyDescent="0.3">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idden="1" x14ac:dyDescent="0.3">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idden="1" x14ac:dyDescent="0.3">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idden="1" x14ac:dyDescent="0.3">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idden="1" x14ac:dyDescent="0.3">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idden="1" x14ac:dyDescent="0.3">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idden="1" x14ac:dyDescent="0.3">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idden="1" x14ac:dyDescent="0.3">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idden="1" x14ac:dyDescent="0.3">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idden="1" x14ac:dyDescent="0.3">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idden="1" x14ac:dyDescent="0.3">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idden="1" x14ac:dyDescent="0.3">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idden="1" x14ac:dyDescent="0.3">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idden="1" x14ac:dyDescent="0.3">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idden="1" x14ac:dyDescent="0.3">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idden="1" x14ac:dyDescent="0.3">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idden="1" x14ac:dyDescent="0.3">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idden="1" x14ac:dyDescent="0.3">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idden="1" x14ac:dyDescent="0.3">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idden="1" x14ac:dyDescent="0.3">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idden="1" x14ac:dyDescent="0.3">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idden="1" x14ac:dyDescent="0.3">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idden="1" x14ac:dyDescent="0.3">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idden="1" x14ac:dyDescent="0.3">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idden="1" x14ac:dyDescent="0.3">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idden="1" x14ac:dyDescent="0.3">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idden="1" x14ac:dyDescent="0.3">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idden="1" x14ac:dyDescent="0.3">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idden="1" x14ac:dyDescent="0.3">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idden="1" x14ac:dyDescent="0.3">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idden="1" x14ac:dyDescent="0.3">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idden="1" x14ac:dyDescent="0.3">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idden="1" x14ac:dyDescent="0.3">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idden="1" x14ac:dyDescent="0.3">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idden="1" x14ac:dyDescent="0.3">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idden="1" x14ac:dyDescent="0.3">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idden="1" x14ac:dyDescent="0.3">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idden="1" x14ac:dyDescent="0.3">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idden="1" x14ac:dyDescent="0.3">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idden="1" x14ac:dyDescent="0.3">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idden="1" x14ac:dyDescent="0.3">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idden="1" x14ac:dyDescent="0.3">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idden="1" x14ac:dyDescent="0.3">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idden="1" x14ac:dyDescent="0.3">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idden="1" x14ac:dyDescent="0.3">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idden="1" x14ac:dyDescent="0.3">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idden="1" x14ac:dyDescent="0.3">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idden="1" x14ac:dyDescent="0.3">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idden="1" x14ac:dyDescent="0.3">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idden="1" x14ac:dyDescent="0.3">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idden="1" x14ac:dyDescent="0.3">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idden="1" x14ac:dyDescent="0.3">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idden="1" x14ac:dyDescent="0.3">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idden="1" x14ac:dyDescent="0.3">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idden="1" x14ac:dyDescent="0.3">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idden="1" x14ac:dyDescent="0.3">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idden="1" x14ac:dyDescent="0.3">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idden="1" x14ac:dyDescent="0.3">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idden="1" x14ac:dyDescent="0.3">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idden="1" x14ac:dyDescent="0.3">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idden="1" x14ac:dyDescent="0.3">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idden="1" x14ac:dyDescent="0.3">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idden="1" x14ac:dyDescent="0.3">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idden="1" x14ac:dyDescent="0.3">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idden="1" x14ac:dyDescent="0.3">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idden="1" x14ac:dyDescent="0.3">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idden="1" x14ac:dyDescent="0.3">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idden="1" x14ac:dyDescent="0.3">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idden="1" x14ac:dyDescent="0.3">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idden="1" x14ac:dyDescent="0.3">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idden="1" x14ac:dyDescent="0.3">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idden="1" x14ac:dyDescent="0.3">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idden="1" x14ac:dyDescent="0.3">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idden="1" x14ac:dyDescent="0.3">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idden="1" x14ac:dyDescent="0.3">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idden="1" x14ac:dyDescent="0.3">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idden="1" x14ac:dyDescent="0.3">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idden="1" x14ac:dyDescent="0.3">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idden="1" x14ac:dyDescent="0.3">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idden="1" x14ac:dyDescent="0.3">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idden="1" x14ac:dyDescent="0.3">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idden="1" x14ac:dyDescent="0.3">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idden="1" x14ac:dyDescent="0.3">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idden="1" x14ac:dyDescent="0.3">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idden="1" x14ac:dyDescent="0.3">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idden="1" x14ac:dyDescent="0.3">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idden="1" x14ac:dyDescent="0.3">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idden="1" x14ac:dyDescent="0.3">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idden="1" x14ac:dyDescent="0.3">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idden="1" x14ac:dyDescent="0.3">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idden="1" x14ac:dyDescent="0.3">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idden="1" x14ac:dyDescent="0.3">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idden="1" x14ac:dyDescent="0.3">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idden="1" x14ac:dyDescent="0.3">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idden="1" x14ac:dyDescent="0.3">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idden="1" x14ac:dyDescent="0.3">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idden="1" x14ac:dyDescent="0.3">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idden="1" x14ac:dyDescent="0.3">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idden="1" x14ac:dyDescent="0.3">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idden="1" x14ac:dyDescent="0.3">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idden="1" x14ac:dyDescent="0.3">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idden="1" x14ac:dyDescent="0.3">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idden="1" x14ac:dyDescent="0.3">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idden="1" x14ac:dyDescent="0.3">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idden="1" x14ac:dyDescent="0.3">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idden="1" x14ac:dyDescent="0.3">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idden="1" x14ac:dyDescent="0.3">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idden="1" x14ac:dyDescent="0.3">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idden="1" x14ac:dyDescent="0.3">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idden="1" x14ac:dyDescent="0.3">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idden="1" x14ac:dyDescent="0.3">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idden="1" x14ac:dyDescent="0.3">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idden="1" x14ac:dyDescent="0.3">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idden="1" x14ac:dyDescent="0.3">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idden="1" x14ac:dyDescent="0.3">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idden="1" x14ac:dyDescent="0.3">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idden="1" x14ac:dyDescent="0.3">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idden="1" x14ac:dyDescent="0.3">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idden="1" x14ac:dyDescent="0.3">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idden="1" x14ac:dyDescent="0.3">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idden="1" x14ac:dyDescent="0.3">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idden="1" x14ac:dyDescent="0.3">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idden="1" x14ac:dyDescent="0.3">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idden="1" x14ac:dyDescent="0.3">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idden="1" x14ac:dyDescent="0.3">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idden="1" x14ac:dyDescent="0.3">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idden="1" x14ac:dyDescent="0.3">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idden="1" x14ac:dyDescent="0.3">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idden="1" x14ac:dyDescent="0.3">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idden="1" x14ac:dyDescent="0.3">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idden="1" x14ac:dyDescent="0.3">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idden="1" x14ac:dyDescent="0.3">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idden="1" x14ac:dyDescent="0.3">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idden="1" x14ac:dyDescent="0.3">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idden="1" x14ac:dyDescent="0.3">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idden="1" x14ac:dyDescent="0.3">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idden="1" x14ac:dyDescent="0.3">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idden="1" x14ac:dyDescent="0.3">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idden="1" x14ac:dyDescent="0.3">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idden="1" x14ac:dyDescent="0.3">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idden="1" x14ac:dyDescent="0.3">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idden="1" x14ac:dyDescent="0.3">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idden="1" x14ac:dyDescent="0.3">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idden="1" x14ac:dyDescent="0.3">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idden="1" x14ac:dyDescent="0.3">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idden="1" x14ac:dyDescent="0.3">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idden="1" x14ac:dyDescent="0.3">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idden="1" x14ac:dyDescent="0.3">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idden="1" x14ac:dyDescent="0.3">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idden="1" x14ac:dyDescent="0.3">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idden="1" x14ac:dyDescent="0.3">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idden="1" x14ac:dyDescent="0.3">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idden="1" x14ac:dyDescent="0.3">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idden="1" x14ac:dyDescent="0.3">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idden="1" x14ac:dyDescent="0.3">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idden="1" x14ac:dyDescent="0.3">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idden="1" x14ac:dyDescent="0.3">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idden="1" x14ac:dyDescent="0.3">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idden="1" x14ac:dyDescent="0.3">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idden="1" x14ac:dyDescent="0.3">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idden="1" x14ac:dyDescent="0.3">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idden="1" x14ac:dyDescent="0.3">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idden="1" x14ac:dyDescent="0.3">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idden="1" x14ac:dyDescent="0.3">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idden="1" x14ac:dyDescent="0.3">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idden="1" x14ac:dyDescent="0.3">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idden="1" x14ac:dyDescent="0.3">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idden="1" x14ac:dyDescent="0.3">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idden="1" x14ac:dyDescent="0.3">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idden="1" x14ac:dyDescent="0.3">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idden="1" x14ac:dyDescent="0.3">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idden="1" x14ac:dyDescent="0.3">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idden="1" x14ac:dyDescent="0.3">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idden="1" x14ac:dyDescent="0.3">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idden="1" x14ac:dyDescent="0.3">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idden="1" x14ac:dyDescent="0.3">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idden="1" x14ac:dyDescent="0.3">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idden="1" x14ac:dyDescent="0.3">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idden="1" x14ac:dyDescent="0.3">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idden="1" x14ac:dyDescent="0.3">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idden="1" x14ac:dyDescent="0.3">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idden="1" x14ac:dyDescent="0.3">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idden="1" x14ac:dyDescent="0.3">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idden="1" x14ac:dyDescent="0.3">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idden="1" x14ac:dyDescent="0.3">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idden="1" x14ac:dyDescent="0.3">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idden="1" x14ac:dyDescent="0.3">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idden="1" x14ac:dyDescent="0.3">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idden="1" x14ac:dyDescent="0.3">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idden="1" x14ac:dyDescent="0.3">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idden="1" x14ac:dyDescent="0.3">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idden="1" x14ac:dyDescent="0.3">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idden="1" x14ac:dyDescent="0.3">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idden="1" x14ac:dyDescent="0.3">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idden="1" x14ac:dyDescent="0.3">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idden="1" x14ac:dyDescent="0.3">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idden="1" x14ac:dyDescent="0.3">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idden="1" x14ac:dyDescent="0.3">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idden="1" x14ac:dyDescent="0.3">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idden="1" x14ac:dyDescent="0.3">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idden="1" x14ac:dyDescent="0.3">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idden="1" x14ac:dyDescent="0.3">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idden="1" x14ac:dyDescent="0.3">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idden="1" x14ac:dyDescent="0.3">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idden="1" x14ac:dyDescent="0.3">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idden="1" x14ac:dyDescent="0.3">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idden="1" x14ac:dyDescent="0.3">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idden="1" x14ac:dyDescent="0.3">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idden="1" x14ac:dyDescent="0.3">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idden="1" x14ac:dyDescent="0.3">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idden="1" x14ac:dyDescent="0.3">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idden="1" x14ac:dyDescent="0.3">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idden="1" x14ac:dyDescent="0.3">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idden="1" x14ac:dyDescent="0.3">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idden="1" x14ac:dyDescent="0.3">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idden="1" x14ac:dyDescent="0.3">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idden="1" x14ac:dyDescent="0.3">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idden="1" x14ac:dyDescent="0.3">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idden="1" x14ac:dyDescent="0.3">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idden="1" x14ac:dyDescent="0.3">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idden="1" x14ac:dyDescent="0.3">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idden="1" x14ac:dyDescent="0.3">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idden="1" x14ac:dyDescent="0.3">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idden="1" x14ac:dyDescent="0.3">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idden="1" x14ac:dyDescent="0.3">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row r="1001" spans="1:26" hidden="1" x14ac:dyDescent="0.3">
      <c r="A1001" s="1"/>
      <c r="B1001" s="1"/>
      <c r="C1001" s="1"/>
      <c r="D1001" s="1"/>
      <c r="E1001" s="1"/>
      <c r="F1001" s="1"/>
      <c r="G1001" s="1"/>
      <c r="I1001" s="1"/>
      <c r="J1001" s="1"/>
      <c r="K1001" s="1"/>
      <c r="L1001" s="1"/>
      <c r="M1001" s="1"/>
      <c r="N1001" s="1"/>
      <c r="O1001" s="1"/>
      <c r="P1001" s="1"/>
      <c r="Q1001" s="1"/>
      <c r="R1001" s="1"/>
      <c r="S1001" s="1"/>
      <c r="T1001" s="1"/>
      <c r="U1001" s="1"/>
      <c r="V1001" s="1"/>
      <c r="W1001" s="1"/>
      <c r="X1001" s="1"/>
      <c r="Y1001" s="1"/>
      <c r="Z1001" s="1"/>
    </row>
    <row r="1002" spans="1:26" hidden="1" x14ac:dyDescent="0.3">
      <c r="A1002" s="1"/>
      <c r="B1002" s="1"/>
      <c r="C1002" s="1"/>
      <c r="D1002" s="1"/>
      <c r="E1002" s="1"/>
      <c r="F1002" s="1"/>
      <c r="G1002" s="1"/>
      <c r="I1002" s="1"/>
      <c r="J1002" s="1"/>
      <c r="K1002" s="1"/>
      <c r="L1002" s="1"/>
      <c r="M1002" s="1"/>
      <c r="N1002" s="1"/>
      <c r="O1002" s="1"/>
      <c r="P1002" s="1"/>
      <c r="Q1002" s="1"/>
      <c r="R1002" s="1"/>
      <c r="S1002" s="1"/>
      <c r="T1002" s="1"/>
      <c r="U1002" s="1"/>
      <c r="V1002" s="1"/>
      <c r="W1002" s="1"/>
      <c r="X1002" s="1"/>
      <c r="Y1002" s="1"/>
      <c r="Z1002" s="1"/>
    </row>
    <row r="1003" spans="1:26" hidden="1" x14ac:dyDescent="0.3">
      <c r="A1003" s="1"/>
      <c r="B1003" s="1"/>
      <c r="C1003" s="1"/>
      <c r="D1003" s="1"/>
      <c r="E1003" s="1"/>
      <c r="F1003" s="1"/>
      <c r="G1003" s="1"/>
      <c r="I1003" s="1"/>
      <c r="J1003" s="1"/>
      <c r="K1003" s="1"/>
      <c r="L1003" s="1"/>
      <c r="M1003" s="1"/>
      <c r="N1003" s="1"/>
      <c r="O1003" s="1"/>
      <c r="P1003" s="1"/>
      <c r="Q1003" s="1"/>
      <c r="R1003" s="1"/>
      <c r="S1003" s="1"/>
      <c r="T1003" s="1"/>
      <c r="U1003" s="1"/>
      <c r="V1003" s="1"/>
      <c r="W1003" s="1"/>
      <c r="X1003" s="1"/>
      <c r="Y1003" s="1"/>
      <c r="Z1003" s="1"/>
    </row>
    <row r="1004" spans="1:26" hidden="1" x14ac:dyDescent="0.3">
      <c r="A1004" s="1"/>
      <c r="B1004" s="1"/>
      <c r="C1004" s="1"/>
      <c r="D1004" s="1"/>
      <c r="E1004" s="1"/>
      <c r="F1004" s="1"/>
      <c r="G1004" s="1"/>
      <c r="I1004" s="1"/>
      <c r="J1004" s="1"/>
      <c r="K1004" s="1"/>
      <c r="L1004" s="1"/>
      <c r="M1004" s="1"/>
      <c r="N1004" s="1"/>
      <c r="O1004" s="1"/>
      <c r="P1004" s="1"/>
      <c r="Q1004" s="1"/>
      <c r="R1004" s="1"/>
      <c r="S1004" s="1"/>
      <c r="T1004" s="1"/>
      <c r="U1004" s="1"/>
      <c r="V1004" s="1"/>
      <c r="W1004" s="1"/>
      <c r="X1004" s="1"/>
      <c r="Y1004" s="1"/>
      <c r="Z1004" s="1"/>
    </row>
    <row r="1005" spans="1:26" hidden="1" x14ac:dyDescent="0.3">
      <c r="A1005" s="1"/>
      <c r="B1005" s="1"/>
      <c r="C1005" s="1"/>
      <c r="D1005" s="1"/>
      <c r="E1005" s="1"/>
      <c r="F1005" s="1"/>
      <c r="G1005" s="1"/>
      <c r="I1005" s="1"/>
      <c r="J1005" s="1"/>
      <c r="K1005" s="1"/>
      <c r="L1005" s="1"/>
      <c r="M1005" s="1"/>
      <c r="N1005" s="1"/>
      <c r="O1005" s="1"/>
      <c r="P1005" s="1"/>
      <c r="Q1005" s="1"/>
      <c r="R1005" s="1"/>
      <c r="S1005" s="1"/>
      <c r="T1005" s="1"/>
      <c r="U1005" s="1"/>
      <c r="V1005" s="1"/>
      <c r="W1005" s="1"/>
      <c r="X1005" s="1"/>
      <c r="Y1005" s="1"/>
      <c r="Z1005" s="1"/>
    </row>
    <row r="1006" spans="1:26" hidden="1" x14ac:dyDescent="0.3">
      <c r="A1006" s="1"/>
      <c r="B1006" s="1"/>
      <c r="C1006" s="1"/>
      <c r="D1006" s="1"/>
      <c r="E1006" s="1"/>
      <c r="F1006" s="1"/>
      <c r="G1006" s="1"/>
      <c r="L1006" s="1"/>
      <c r="M1006" s="1"/>
      <c r="N1006" s="1"/>
      <c r="O1006" s="1"/>
      <c r="P1006" s="1"/>
      <c r="Q1006" s="1"/>
      <c r="R1006" s="1"/>
      <c r="S1006" s="1"/>
      <c r="T1006" s="1"/>
      <c r="U1006" s="1"/>
      <c r="V1006" s="1"/>
      <c r="W1006" s="1"/>
      <c r="X1006" s="1"/>
      <c r="Y1006" s="1"/>
      <c r="Z1006" s="1"/>
    </row>
    <row r="1007" spans="1:26" hidden="1" x14ac:dyDescent="0.3">
      <c r="A1007" s="1"/>
      <c r="B1007" s="1"/>
      <c r="C1007" s="1"/>
      <c r="D1007" s="1"/>
      <c r="E1007" s="1"/>
      <c r="F1007" s="1"/>
      <c r="G1007" s="1"/>
      <c r="M1007" s="1"/>
      <c r="N1007" s="1"/>
      <c r="O1007" s="1"/>
      <c r="P1007" s="1"/>
      <c r="Q1007" s="1"/>
      <c r="R1007" s="1"/>
      <c r="S1007" s="1"/>
      <c r="T1007" s="1"/>
      <c r="U1007" s="1"/>
      <c r="V1007" s="1"/>
      <c r="W1007" s="1"/>
      <c r="X1007" s="1"/>
      <c r="Y1007" s="1"/>
      <c r="Z1007" s="1"/>
    </row>
    <row r="1008" spans="1:26" hidden="1" x14ac:dyDescent="0.3">
      <c r="A1008" s="1"/>
      <c r="B1008" s="1"/>
      <c r="C1008" s="1"/>
      <c r="D1008" s="1"/>
      <c r="E1008" s="1"/>
      <c r="F1008" s="1"/>
      <c r="G1008" s="1"/>
    </row>
    <row r="1009" x14ac:dyDescent="0.3"/>
    <row r="1010" ht="0.6" customHeight="1" x14ac:dyDescent="0.3"/>
  </sheetData>
  <sheetProtection algorithmName="SHA-512" hashValue="jqBccqYgSJXwAtC2WkQcBc6Kf5DaxctooEN8WWz22YZerdGuHhY/L664uUpsoOofHDjiWfzK07StnAk2EX/eUQ==" saltValue="mb7dCPVdYMtYGMe4bvpwVg==" spinCount="100000" sheet="1" objects="1" scenarios="1"/>
  <mergeCells count="18">
    <mergeCell ref="I25:K25"/>
    <mergeCell ref="I24:K24"/>
    <mergeCell ref="I6:L6"/>
    <mergeCell ref="I7:L8"/>
    <mergeCell ref="I17:L17"/>
    <mergeCell ref="I18:L19"/>
    <mergeCell ref="I20:K20"/>
    <mergeCell ref="A5:D5"/>
    <mergeCell ref="E5:H5"/>
    <mergeCell ref="I21:K21"/>
    <mergeCell ref="I22:K22"/>
    <mergeCell ref="I23:K23"/>
    <mergeCell ref="I26:K26"/>
    <mergeCell ref="I27:K27"/>
    <mergeCell ref="A27:H27"/>
    <mergeCell ref="A29:H29"/>
    <mergeCell ref="A31:H31"/>
    <mergeCell ref="A30:XFD30"/>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Income Tax Calculator 2026-27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Shitanshu Kapadia</cp:lastModifiedBy>
  <dcterms:created xsi:type="dcterms:W3CDTF">2024-07-23T07:58:38Z</dcterms:created>
  <dcterms:modified xsi:type="dcterms:W3CDTF">2026-02-01T09:29:07Z</dcterms:modified>
</cp:coreProperties>
</file>