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0115" windowHeight="7995" activeTab="0"/>
  </bookViews>
  <sheets>
    <sheet name="Retirement" sheetId="1" r:id="rId1"/>
  </sheets>
  <externalReferences>
    <externalReference r:id="rId4"/>
    <externalReference r:id="rId5"/>
  </externalReferences>
  <definedNames>
    <definedName name="nper">#REF!</definedName>
    <definedName name="randrate">'[2]401k'!$H$22</definedName>
  </definedNames>
  <calcPr fullCalcOnLoad="1"/>
</workbook>
</file>

<file path=xl/sharedStrings.xml><?xml version="1.0" encoding="utf-8"?>
<sst xmlns="http://schemas.openxmlformats.org/spreadsheetml/2006/main" count="66" uniqueCount="44">
  <si>
    <t>Steps</t>
  </si>
  <si>
    <t>Particulars</t>
  </si>
  <si>
    <t>Amount</t>
  </si>
  <si>
    <t>Step I</t>
  </si>
  <si>
    <t>Total Monthly Expenses</t>
  </si>
  <si>
    <t>Total Annual Expenses</t>
  </si>
  <si>
    <t>Inflation</t>
  </si>
  <si>
    <t>No. of Years for Retirement</t>
  </si>
  <si>
    <t>Expenses in the First Year of Retirement</t>
  </si>
  <si>
    <t>Step III</t>
  </si>
  <si>
    <t>Corpus Required to Fund Retirement Expenses</t>
  </si>
  <si>
    <t>Inflation during Retirement Years</t>
  </si>
  <si>
    <t>Investment Returns on Retiement Corpus</t>
  </si>
  <si>
    <t>Net Returns</t>
  </si>
  <si>
    <t>Step IV</t>
  </si>
  <si>
    <t>Gratuity</t>
  </si>
  <si>
    <t>Total Current Assets Utilized</t>
  </si>
  <si>
    <t>Step V</t>
  </si>
  <si>
    <t>Fresh Investments Required</t>
  </si>
  <si>
    <t>Deficit (Corpus Required-Assets Utilized)</t>
  </si>
  <si>
    <t>No of Years for Retirement</t>
  </si>
  <si>
    <t>Expected Investment Returns</t>
  </si>
  <si>
    <t>Lumpsum Funding Required (If Available)</t>
  </si>
  <si>
    <t>Current Age</t>
  </si>
  <si>
    <t>Retirement Age</t>
  </si>
  <si>
    <t>Calculate Current Annual Expenses</t>
  </si>
  <si>
    <t>Calculate Future Annual Expenses</t>
  </si>
  <si>
    <t>EPF &amp; PPF</t>
  </si>
  <si>
    <t xml:space="preserve">Step II </t>
  </si>
  <si>
    <t>Others</t>
  </si>
  <si>
    <t>Mutual Funds</t>
  </si>
  <si>
    <t>Input</t>
  </si>
  <si>
    <t>Output</t>
  </si>
  <si>
    <t>Assumption</t>
  </si>
  <si>
    <t>Remarks</t>
  </si>
  <si>
    <t>Utlization of Current Assets &amp; Benefits (calculate FV)</t>
  </si>
  <si>
    <t>Retirement years (life expectancy-retirement age)</t>
  </si>
  <si>
    <t>Life Expectancy</t>
  </si>
  <si>
    <t>Pre Tax Yearly Reqiurement</t>
  </si>
  <si>
    <t>Likely Income Tax Slab post retirement</t>
  </si>
  <si>
    <t>Retirement Corpus Required in Rs/-</t>
  </si>
  <si>
    <t>Monthly Investments Required in Rs/-</t>
  </si>
  <si>
    <t>Equity</t>
  </si>
  <si>
    <t>Retirement Planner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</si>
</sst>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yyyy;@"/>
    <numFmt numFmtId="173" formatCode="0.0%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60"/>
      <name val="Calibri"/>
      <family val="2"/>
    </font>
    <font>
      <sz val="10"/>
      <color indexed="23"/>
      <name val="Calibri"/>
      <family val="2"/>
    </font>
    <font>
      <b/>
      <sz val="10"/>
      <color indexed="23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0"/>
      <color indexed="8"/>
      <name val="Trebuchet MS"/>
      <family val="2"/>
    </font>
    <font>
      <sz val="10"/>
      <color indexed="8"/>
      <name val="Trebuchet MS"/>
      <family val="2"/>
    </font>
    <font>
      <sz val="10"/>
      <color indexed="8"/>
      <name val="Book Antiqua"/>
      <family val="1"/>
    </font>
    <font>
      <b/>
      <sz val="10"/>
      <color indexed="8"/>
      <name val="Book Antiqua"/>
      <family val="1"/>
    </font>
    <font>
      <b/>
      <sz val="22"/>
      <color indexed="8"/>
      <name val="Book Antiqua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rgb="FFC00000"/>
      <name val="Calibri"/>
      <family val="2"/>
    </font>
    <font>
      <sz val="10"/>
      <color theme="1" tint="0.49998000264167786"/>
      <name val="Calibri"/>
      <family val="2"/>
    </font>
    <font>
      <b/>
      <sz val="10"/>
      <color theme="1" tint="0.49998000264167786"/>
      <name val="Calibri"/>
      <family val="2"/>
    </font>
    <font>
      <sz val="10"/>
      <color theme="1"/>
      <name val="Trebuchet MS"/>
      <family val="2"/>
    </font>
    <font>
      <sz val="10"/>
      <color theme="1"/>
      <name val="Book Antiqua"/>
      <family val="1"/>
    </font>
    <font>
      <b/>
      <sz val="10"/>
      <color theme="1"/>
      <name val="Book Antiqua"/>
      <family val="1"/>
    </font>
    <font>
      <b/>
      <sz val="10"/>
      <color theme="1"/>
      <name val="Trebuchet MS"/>
      <family val="2"/>
    </font>
    <font>
      <b/>
      <sz val="22"/>
      <color theme="1"/>
      <name val="Book Antiqu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3" tint="-0.4999699890613556"/>
      </left>
      <right style="thin">
        <color theme="3" tint="-0.4999699890613556"/>
      </right>
      <top style="thin">
        <color theme="3" tint="-0.4999699890613556"/>
      </top>
      <bottom style="thin">
        <color theme="3" tint="-0.4999699890613556"/>
      </bottom>
    </border>
    <border>
      <left style="thin">
        <color theme="3" tint="-0.4999699890613556"/>
      </left>
      <right style="thin">
        <color theme="3" tint="-0.4999699890613556"/>
      </right>
      <top>
        <color indexed="63"/>
      </top>
      <bottom style="thin">
        <color theme="3" tint="-0.4999699890613556"/>
      </bottom>
    </border>
    <border>
      <left style="thin">
        <color theme="3" tint="-0.4999699890613556"/>
      </left>
      <right style="thin">
        <color theme="3" tint="-0.4999699890613556"/>
      </right>
      <top style="thin">
        <color theme="3" tint="-0.4999699890613556"/>
      </top>
      <bottom>
        <color indexed="63"/>
      </bottom>
    </border>
    <border>
      <left style="thin">
        <color theme="3" tint="-0.4999699890613556"/>
      </left>
      <right style="thin">
        <color theme="3" tint="-0.4999699890613556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0">
    <xf numFmtId="0" fontId="0" fillId="0" borderId="0" xfId="0" applyFont="1" applyAlignment="1">
      <alignment/>
    </xf>
    <xf numFmtId="0" fontId="48" fillId="0" borderId="0" xfId="0" applyFont="1" applyAlignment="1">
      <alignment vertical="center" wrapText="1"/>
    </xf>
    <xf numFmtId="173" fontId="48" fillId="0" borderId="0" xfId="0" applyNumberFormat="1" applyFont="1" applyAlignment="1">
      <alignment vertical="center"/>
    </xf>
    <xf numFmtId="0" fontId="49" fillId="0" borderId="0" xfId="0" applyFont="1" applyAlignment="1">
      <alignment vertical="center" wrapText="1"/>
    </xf>
    <xf numFmtId="0" fontId="49" fillId="0" borderId="0" xfId="0" applyFont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3" fontId="50" fillId="0" borderId="0" xfId="0" applyNumberFormat="1" applyFont="1" applyAlignment="1">
      <alignment vertical="center" wrapText="1"/>
    </xf>
    <xf numFmtId="38" fontId="51" fillId="33" borderId="0" xfId="0" applyNumberFormat="1" applyFont="1" applyFill="1" applyBorder="1" applyAlignment="1">
      <alignment horizontal="right" vertical="center" wrapText="1"/>
    </xf>
    <xf numFmtId="1" fontId="48" fillId="0" borderId="0" xfId="0" applyNumberFormat="1" applyFont="1" applyAlignment="1">
      <alignment vertical="center" wrapText="1"/>
    </xf>
    <xf numFmtId="38" fontId="48" fillId="0" borderId="0" xfId="0" applyNumberFormat="1" applyFont="1" applyAlignment="1">
      <alignment vertical="center" wrapText="1"/>
    </xf>
    <xf numFmtId="3" fontId="52" fillId="34" borderId="10" xfId="0" applyNumberFormat="1" applyFont="1" applyFill="1" applyBorder="1" applyAlignment="1">
      <alignment horizontal="right" vertical="center" wrapText="1"/>
    </xf>
    <xf numFmtId="10" fontId="53" fillId="33" borderId="10" xfId="0" applyNumberFormat="1" applyFont="1" applyFill="1" applyBorder="1" applyAlignment="1">
      <alignment horizontal="right" vertical="center" wrapText="1"/>
    </xf>
    <xf numFmtId="10" fontId="53" fillId="33" borderId="10" xfId="0" applyNumberFormat="1" applyFont="1" applyFill="1" applyBorder="1" applyAlignment="1">
      <alignment horizontal="left" vertical="center" wrapText="1"/>
    </xf>
    <xf numFmtId="1" fontId="53" fillId="33" borderId="10" xfId="0" applyNumberFormat="1" applyFont="1" applyFill="1" applyBorder="1" applyAlignment="1">
      <alignment horizontal="right" vertical="center" wrapText="1"/>
    </xf>
    <xf numFmtId="1" fontId="53" fillId="33" borderId="10" xfId="0" applyNumberFormat="1" applyFont="1" applyFill="1" applyBorder="1" applyAlignment="1">
      <alignment horizontal="left" vertical="center" wrapText="1"/>
    </xf>
    <xf numFmtId="3" fontId="54" fillId="33" borderId="10" xfId="0" applyNumberFormat="1" applyFont="1" applyFill="1" applyBorder="1" applyAlignment="1">
      <alignment horizontal="left" vertical="center" wrapText="1"/>
    </xf>
    <xf numFmtId="3" fontId="54" fillId="33" borderId="10" xfId="0" applyNumberFormat="1" applyFont="1" applyFill="1" applyBorder="1" applyAlignment="1">
      <alignment horizontal="right" vertical="center" wrapText="1"/>
    </xf>
    <xf numFmtId="3" fontId="53" fillId="33" borderId="10" xfId="0" applyNumberFormat="1" applyFont="1" applyFill="1" applyBorder="1" applyAlignment="1">
      <alignment horizontal="right" vertical="center" wrapText="1"/>
    </xf>
    <xf numFmtId="3" fontId="54" fillId="33" borderId="11" xfId="0" applyNumberFormat="1" applyFont="1" applyFill="1" applyBorder="1" applyAlignment="1">
      <alignment horizontal="center" vertical="center" wrapText="1"/>
    </xf>
    <xf numFmtId="10" fontId="54" fillId="33" borderId="10" xfId="0" applyNumberFormat="1" applyFont="1" applyFill="1" applyBorder="1" applyAlignment="1">
      <alignment horizontal="left" vertical="center" wrapText="1"/>
    </xf>
    <xf numFmtId="38" fontId="54" fillId="33" borderId="10" xfId="0" applyNumberFormat="1" applyFont="1" applyFill="1" applyBorder="1" applyAlignment="1">
      <alignment horizontal="right" vertical="center" wrapText="1"/>
    </xf>
    <xf numFmtId="38" fontId="53" fillId="33" borderId="10" xfId="0" applyNumberFormat="1" applyFont="1" applyFill="1" applyBorder="1" applyAlignment="1">
      <alignment horizontal="right" vertical="center" wrapText="1"/>
    </xf>
    <xf numFmtId="3" fontId="53" fillId="33" borderId="10" xfId="0" applyNumberFormat="1" applyFont="1" applyFill="1" applyBorder="1" applyAlignment="1">
      <alignment vertical="center" wrapText="1"/>
    </xf>
    <xf numFmtId="3" fontId="54" fillId="33" borderId="10" xfId="0" applyNumberFormat="1" applyFont="1" applyFill="1" applyBorder="1" applyAlignment="1">
      <alignment vertical="center" wrapText="1"/>
    </xf>
    <xf numFmtId="10" fontId="54" fillId="33" borderId="10" xfId="0" applyNumberFormat="1" applyFont="1" applyFill="1" applyBorder="1" applyAlignment="1">
      <alignment horizontal="center" vertical="center" wrapText="1"/>
    </xf>
    <xf numFmtId="3" fontId="55" fillId="2" borderId="10" xfId="0" applyNumberFormat="1" applyFont="1" applyFill="1" applyBorder="1" applyAlignment="1">
      <alignment horizontal="center" vertical="center" wrapText="1"/>
    </xf>
    <xf numFmtId="3" fontId="54" fillId="33" borderId="10" xfId="0" applyNumberFormat="1" applyFont="1" applyFill="1" applyBorder="1" applyAlignment="1">
      <alignment horizontal="center" vertical="center" wrapText="1"/>
    </xf>
    <xf numFmtId="3" fontId="54" fillId="33" borderId="12" xfId="0" applyNumberFormat="1" applyFont="1" applyFill="1" applyBorder="1" applyAlignment="1">
      <alignment horizontal="center" vertical="center" wrapText="1"/>
    </xf>
    <xf numFmtId="3" fontId="54" fillId="33" borderId="13" xfId="0" applyNumberFormat="1" applyFont="1" applyFill="1" applyBorder="1" applyAlignment="1">
      <alignment horizontal="center" vertical="center" wrapText="1"/>
    </xf>
    <xf numFmtId="3" fontId="56" fillId="0" borderId="10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nalysis%20Templates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401k-calculato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Cover"/>
      <sheetName val="Contents"/>
      <sheetName val="Letter"/>
      <sheetName val="Family"/>
      <sheetName val="Returns"/>
      <sheetName val="Goals"/>
      <sheetName val="Funding"/>
      <sheetName val="Action"/>
      <sheetName val="Networth"/>
      <sheetName val="IO"/>
      <sheetName val="Life CF"/>
      <sheetName val="Life"/>
      <sheetName val="General"/>
      <sheetName val="Contingency"/>
      <sheetName val="Children"/>
      <sheetName val="Retirement"/>
      <sheetName val="House"/>
      <sheetName val="Car"/>
      <sheetName val="Vacation"/>
      <sheetName val="Policies"/>
      <sheetName val="MF"/>
      <sheetName val="Equity"/>
      <sheetName val="Debt"/>
      <sheetName val="Disclaimer"/>
      <sheetName val="Risk"/>
      <sheetName val="EPF"/>
      <sheetName val="EMI"/>
      <sheetName val="Revision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©"/>
      <sheetName val="401k"/>
      <sheetName val="Balance"/>
    </sheetNames>
    <sheetDataSet>
      <sheetData sheetId="1">
        <row r="22">
          <cell r="H22" t="b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243"/>
  <sheetViews>
    <sheetView showGridLines="0" tabSelected="1" workbookViewId="0" topLeftCell="A1">
      <selection activeCell="C2" sqref="C2"/>
    </sheetView>
  </sheetViews>
  <sheetFormatPr defaultColWidth="9.140625" defaultRowHeight="19.5" customHeight="1"/>
  <cols>
    <col min="1" max="1" width="9.140625" style="1" customWidth="1"/>
    <col min="2" max="2" width="9.28125" style="3" customWidth="1"/>
    <col min="3" max="3" width="41.57421875" style="1" customWidth="1"/>
    <col min="4" max="4" width="10.28125" style="1" bestFit="1" customWidth="1"/>
    <col min="5" max="5" width="11.28125" style="5" bestFit="1" customWidth="1"/>
    <col min="6" max="8" width="9.140625" style="1" customWidth="1"/>
    <col min="9" max="9" width="10.28125" style="1" bestFit="1" customWidth="1"/>
    <col min="10" max="16384" width="9.140625" style="1" customWidth="1"/>
  </cols>
  <sheetData>
    <row r="1" spans="2:5" ht="39" customHeight="1">
      <c r="B1" s="29" t="s">
        <v>43</v>
      </c>
      <c r="C1" s="29"/>
      <c r="D1" s="29"/>
      <c r="E1" s="29"/>
    </row>
    <row r="2" spans="2:5" ht="19.5" customHeight="1">
      <c r="B2" s="24" t="s">
        <v>0</v>
      </c>
      <c r="C2" s="24" t="s">
        <v>1</v>
      </c>
      <c r="D2" s="24" t="s">
        <v>2</v>
      </c>
      <c r="E2" s="24" t="s">
        <v>34</v>
      </c>
    </row>
    <row r="3" spans="2:5" ht="19.5" customHeight="1">
      <c r="B3" s="25" t="s">
        <v>25</v>
      </c>
      <c r="C3" s="25"/>
      <c r="D3" s="25"/>
      <c r="E3" s="25"/>
    </row>
    <row r="4" spans="2:9" ht="19.5" customHeight="1">
      <c r="B4" s="26" t="s">
        <v>3</v>
      </c>
      <c r="C4" s="12" t="s">
        <v>4</v>
      </c>
      <c r="D4" s="13">
        <v>25000</v>
      </c>
      <c r="E4" s="10" t="s">
        <v>31</v>
      </c>
      <c r="H4" s="8"/>
      <c r="I4" s="9"/>
    </row>
    <row r="5" spans="2:8" s="5" customFormat="1" ht="19.5" customHeight="1">
      <c r="B5" s="26"/>
      <c r="C5" s="12" t="s">
        <v>5</v>
      </c>
      <c r="D5" s="13">
        <f>D4*12</f>
        <v>300000</v>
      </c>
      <c r="E5" s="10" t="s">
        <v>32</v>
      </c>
      <c r="H5" s="8"/>
    </row>
    <row r="6" spans="2:8" ht="19.5" customHeight="1">
      <c r="B6" s="25" t="s">
        <v>26</v>
      </c>
      <c r="C6" s="25"/>
      <c r="D6" s="25"/>
      <c r="E6" s="25"/>
      <c r="H6" s="8"/>
    </row>
    <row r="7" spans="2:8" ht="19.5" customHeight="1">
      <c r="B7" s="27" t="s">
        <v>28</v>
      </c>
      <c r="C7" s="12" t="s">
        <v>6</v>
      </c>
      <c r="D7" s="11">
        <v>0.07</v>
      </c>
      <c r="E7" s="11" t="s">
        <v>33</v>
      </c>
      <c r="H7" s="8"/>
    </row>
    <row r="8" spans="2:8" ht="19.5" customHeight="1">
      <c r="B8" s="28"/>
      <c r="C8" s="12" t="s">
        <v>39</v>
      </c>
      <c r="D8" s="11">
        <v>0.1</v>
      </c>
      <c r="E8" s="11" t="s">
        <v>33</v>
      </c>
      <c r="H8" s="8"/>
    </row>
    <row r="9" spans="2:8" ht="19.5" customHeight="1">
      <c r="B9" s="28"/>
      <c r="C9" s="12" t="s">
        <v>23</v>
      </c>
      <c r="D9" s="13">
        <v>25</v>
      </c>
      <c r="E9" s="13" t="s">
        <v>31</v>
      </c>
      <c r="H9" s="8"/>
    </row>
    <row r="10" spans="2:8" ht="19.5" customHeight="1">
      <c r="B10" s="28"/>
      <c r="C10" s="12" t="s">
        <v>24</v>
      </c>
      <c r="D10" s="13">
        <v>58</v>
      </c>
      <c r="E10" s="13" t="s">
        <v>31</v>
      </c>
      <c r="H10" s="8"/>
    </row>
    <row r="11" spans="2:8" ht="19.5" customHeight="1">
      <c r="B11" s="28"/>
      <c r="C11" s="12" t="s">
        <v>37</v>
      </c>
      <c r="D11" s="13">
        <v>80</v>
      </c>
      <c r="E11" s="13" t="s">
        <v>31</v>
      </c>
      <c r="H11" s="8"/>
    </row>
    <row r="12" spans="2:8" ht="19.5" customHeight="1">
      <c r="B12" s="28"/>
      <c r="C12" s="14" t="s">
        <v>7</v>
      </c>
      <c r="D12" s="13">
        <f>D10-D9</f>
        <v>33</v>
      </c>
      <c r="E12" s="13" t="s">
        <v>32</v>
      </c>
      <c r="F12" s="8"/>
      <c r="H12" s="8"/>
    </row>
    <row r="13" spans="2:8" s="5" customFormat="1" ht="19.5" customHeight="1">
      <c r="B13" s="28"/>
      <c r="C13" s="15" t="s">
        <v>8</v>
      </c>
      <c r="D13" s="16">
        <f>FV(D7,D12,,-D5)</f>
        <v>2797601.926268347</v>
      </c>
      <c r="E13" s="17" t="s">
        <v>32</v>
      </c>
      <c r="H13" s="8"/>
    </row>
    <row r="14" spans="2:8" s="5" customFormat="1" ht="19.5" customHeight="1">
      <c r="B14" s="18"/>
      <c r="C14" s="15" t="s">
        <v>38</v>
      </c>
      <c r="D14" s="16">
        <f>D13/(1-D8)</f>
        <v>3108446.584742608</v>
      </c>
      <c r="E14" s="17"/>
      <c r="F14" s="6"/>
      <c r="H14" s="8"/>
    </row>
    <row r="15" spans="2:8" ht="19.5" customHeight="1">
      <c r="B15" s="25" t="s">
        <v>10</v>
      </c>
      <c r="C15" s="25"/>
      <c r="D15" s="25"/>
      <c r="E15" s="25"/>
      <c r="H15" s="8"/>
    </row>
    <row r="16" spans="2:8" ht="19.5" customHeight="1">
      <c r="B16" s="26" t="s">
        <v>9</v>
      </c>
      <c r="C16" s="12" t="s">
        <v>36</v>
      </c>
      <c r="D16" s="13">
        <f>D11-D10</f>
        <v>22</v>
      </c>
      <c r="E16" s="11" t="s">
        <v>32</v>
      </c>
      <c r="H16" s="8"/>
    </row>
    <row r="17" spans="2:8" ht="19.5" customHeight="1">
      <c r="B17" s="26"/>
      <c r="C17" s="12" t="s">
        <v>11</v>
      </c>
      <c r="D17" s="11">
        <v>0.07</v>
      </c>
      <c r="E17" s="11" t="s">
        <v>33</v>
      </c>
      <c r="H17" s="8"/>
    </row>
    <row r="18" spans="2:8" ht="19.5" customHeight="1">
      <c r="B18" s="26"/>
      <c r="C18" s="12" t="s">
        <v>12</v>
      </c>
      <c r="D18" s="11">
        <v>0.09</v>
      </c>
      <c r="E18" s="11" t="s">
        <v>33</v>
      </c>
      <c r="H18" s="8"/>
    </row>
    <row r="19" spans="2:8" ht="19.5" customHeight="1">
      <c r="B19" s="26"/>
      <c r="C19" s="12" t="s">
        <v>13</v>
      </c>
      <c r="D19" s="11">
        <f>(1+(D18))/(1+D17)-1</f>
        <v>0.01869158878504673</v>
      </c>
      <c r="E19" s="11" t="s">
        <v>32</v>
      </c>
      <c r="H19" s="8"/>
    </row>
    <row r="20" spans="2:9" s="5" customFormat="1" ht="19.5" customHeight="1">
      <c r="B20" s="26"/>
      <c r="C20" s="19" t="s">
        <v>40</v>
      </c>
      <c r="D20" s="20">
        <f>PV(D19,D16,-D14,,1)</f>
        <v>56690576.237681046</v>
      </c>
      <c r="E20" s="21" t="s">
        <v>32</v>
      </c>
      <c r="F20" s="6"/>
      <c r="H20" s="8"/>
      <c r="I20" s="7"/>
    </row>
    <row r="21" spans="2:8" ht="19.5" customHeight="1">
      <c r="B21" s="25" t="s">
        <v>35</v>
      </c>
      <c r="C21" s="25"/>
      <c r="D21" s="25"/>
      <c r="E21" s="25"/>
      <c r="H21" s="8"/>
    </row>
    <row r="22" spans="2:8" ht="19.5" customHeight="1">
      <c r="B22" s="26" t="s">
        <v>14</v>
      </c>
      <c r="C22" s="12" t="s">
        <v>30</v>
      </c>
      <c r="D22" s="17">
        <v>1200000</v>
      </c>
      <c r="E22" s="17" t="s">
        <v>31</v>
      </c>
      <c r="H22" s="8"/>
    </row>
    <row r="23" spans="2:8" ht="19.5" customHeight="1">
      <c r="B23" s="26"/>
      <c r="C23" s="12" t="s">
        <v>27</v>
      </c>
      <c r="D23" s="17">
        <v>750000</v>
      </c>
      <c r="E23" s="17" t="s">
        <v>31</v>
      </c>
      <c r="H23" s="8"/>
    </row>
    <row r="24" spans="2:8" ht="19.5" customHeight="1">
      <c r="B24" s="26"/>
      <c r="C24" s="12" t="s">
        <v>15</v>
      </c>
      <c r="D24" s="17">
        <v>500000</v>
      </c>
      <c r="E24" s="17" t="s">
        <v>31</v>
      </c>
      <c r="H24" s="8"/>
    </row>
    <row r="25" spans="2:8" ht="19.5" customHeight="1">
      <c r="B25" s="26"/>
      <c r="C25" s="12" t="s">
        <v>42</v>
      </c>
      <c r="D25" s="17">
        <v>245000</v>
      </c>
      <c r="E25" s="17" t="s">
        <v>31</v>
      </c>
      <c r="H25" s="8"/>
    </row>
    <row r="26" spans="2:8" ht="19.5" customHeight="1">
      <c r="B26" s="26"/>
      <c r="C26" s="12" t="s">
        <v>29</v>
      </c>
      <c r="D26" s="17">
        <v>0</v>
      </c>
      <c r="E26" s="17" t="s">
        <v>31</v>
      </c>
      <c r="H26" s="8"/>
    </row>
    <row r="27" spans="2:8" s="5" customFormat="1" ht="19.5" customHeight="1">
      <c r="B27" s="26"/>
      <c r="C27" s="19" t="s">
        <v>16</v>
      </c>
      <c r="D27" s="16">
        <f>SUM(D22:D26)</f>
        <v>2695000</v>
      </c>
      <c r="E27" s="17" t="s">
        <v>32</v>
      </c>
      <c r="H27" s="8"/>
    </row>
    <row r="28" spans="2:8" ht="19.5" customHeight="1">
      <c r="B28" s="25" t="s">
        <v>18</v>
      </c>
      <c r="C28" s="25"/>
      <c r="D28" s="25"/>
      <c r="E28" s="25"/>
      <c r="H28" s="8"/>
    </row>
    <row r="29" spans="2:8" ht="19.5" customHeight="1">
      <c r="B29" s="26" t="s">
        <v>17</v>
      </c>
      <c r="C29" s="12" t="s">
        <v>19</v>
      </c>
      <c r="D29" s="17">
        <f>D20-D27</f>
        <v>53995576.237681046</v>
      </c>
      <c r="E29" s="17" t="s">
        <v>32</v>
      </c>
      <c r="H29" s="8"/>
    </row>
    <row r="30" spans="2:8" ht="19.5" customHeight="1">
      <c r="B30" s="26"/>
      <c r="C30" s="12" t="s">
        <v>20</v>
      </c>
      <c r="D30" s="17">
        <f>D12</f>
        <v>33</v>
      </c>
      <c r="E30" s="17" t="s">
        <v>32</v>
      </c>
      <c r="H30" s="8"/>
    </row>
    <row r="31" spans="2:8" ht="19.5" customHeight="1">
      <c r="B31" s="26"/>
      <c r="C31" s="22" t="s">
        <v>21</v>
      </c>
      <c r="D31" s="11">
        <v>0.09</v>
      </c>
      <c r="E31" s="11" t="s">
        <v>33</v>
      </c>
      <c r="H31" s="8"/>
    </row>
    <row r="32" spans="2:8" s="5" customFormat="1" ht="19.5" customHeight="1">
      <c r="B32" s="26"/>
      <c r="C32" s="23" t="s">
        <v>22</v>
      </c>
      <c r="D32" s="16">
        <f>PV(D31,D30,,-D29)</f>
        <v>3142561.22984303</v>
      </c>
      <c r="E32" s="17" t="s">
        <v>32</v>
      </c>
      <c r="H32" s="8"/>
    </row>
    <row r="33" spans="2:8" s="5" customFormat="1" ht="19.5" customHeight="1">
      <c r="B33" s="26"/>
      <c r="C33" s="23" t="s">
        <v>41</v>
      </c>
      <c r="D33" s="16">
        <f>PMT(D31/12,(D30)*12,,-D29)</f>
        <v>22157.060810902378</v>
      </c>
      <c r="E33" s="17" t="s">
        <v>32</v>
      </c>
      <c r="H33" s="8"/>
    </row>
    <row r="34" ht="19.5" customHeight="1">
      <c r="H34" s="8"/>
    </row>
    <row r="35" spans="2:8" ht="19.5" customHeight="1">
      <c r="B35" s="4"/>
      <c r="C35" s="2"/>
      <c r="H35" s="8"/>
    </row>
    <row r="36" spans="2:8" ht="19.5" customHeight="1">
      <c r="B36" s="4"/>
      <c r="C36" s="2"/>
      <c r="H36" s="8"/>
    </row>
    <row r="37" spans="2:8" ht="19.5" customHeight="1">
      <c r="B37" s="4"/>
      <c r="C37" s="2"/>
      <c r="H37" s="8"/>
    </row>
    <row r="38" ht="19.5" customHeight="1">
      <c r="H38" s="8"/>
    </row>
    <row r="39" ht="19.5" customHeight="1">
      <c r="H39" s="8"/>
    </row>
    <row r="40" ht="19.5" customHeight="1">
      <c r="H40" s="8"/>
    </row>
    <row r="41" ht="19.5" customHeight="1">
      <c r="H41" s="8"/>
    </row>
    <row r="42" ht="19.5" customHeight="1">
      <c r="H42" s="8"/>
    </row>
    <row r="43" ht="19.5" customHeight="1">
      <c r="H43" s="8"/>
    </row>
    <row r="44" ht="19.5" customHeight="1">
      <c r="H44" s="8"/>
    </row>
    <row r="45" ht="19.5" customHeight="1">
      <c r="H45" s="8"/>
    </row>
    <row r="46" ht="19.5" customHeight="1">
      <c r="H46" s="8"/>
    </row>
    <row r="47" ht="19.5" customHeight="1">
      <c r="H47" s="8"/>
    </row>
    <row r="48" ht="19.5" customHeight="1">
      <c r="H48" s="8"/>
    </row>
    <row r="49" ht="19.5" customHeight="1">
      <c r="H49" s="8"/>
    </row>
    <row r="50" ht="19.5" customHeight="1">
      <c r="H50" s="8"/>
    </row>
    <row r="51" ht="19.5" customHeight="1">
      <c r="H51" s="8"/>
    </row>
    <row r="52" ht="19.5" customHeight="1">
      <c r="H52" s="8"/>
    </row>
    <row r="53" ht="19.5" customHeight="1">
      <c r="H53" s="8"/>
    </row>
    <row r="54" ht="19.5" customHeight="1">
      <c r="H54" s="8"/>
    </row>
    <row r="55" ht="19.5" customHeight="1">
      <c r="H55" s="8"/>
    </row>
    <row r="56" ht="19.5" customHeight="1">
      <c r="H56" s="8"/>
    </row>
    <row r="57" ht="19.5" customHeight="1">
      <c r="H57" s="8"/>
    </row>
    <row r="58" ht="19.5" customHeight="1">
      <c r="H58" s="8"/>
    </row>
    <row r="59" ht="19.5" customHeight="1">
      <c r="H59" s="8"/>
    </row>
    <row r="60" ht="19.5" customHeight="1">
      <c r="H60" s="8"/>
    </row>
    <row r="61" ht="19.5" customHeight="1">
      <c r="H61" s="8"/>
    </row>
    <row r="62" ht="19.5" customHeight="1">
      <c r="H62" s="8"/>
    </row>
    <row r="63" ht="19.5" customHeight="1">
      <c r="H63" s="8"/>
    </row>
    <row r="64" ht="19.5" customHeight="1">
      <c r="H64" s="8"/>
    </row>
    <row r="65" ht="19.5" customHeight="1">
      <c r="H65" s="8"/>
    </row>
    <row r="66" ht="19.5" customHeight="1">
      <c r="H66" s="8"/>
    </row>
    <row r="67" ht="19.5" customHeight="1">
      <c r="H67" s="8"/>
    </row>
    <row r="68" ht="19.5" customHeight="1">
      <c r="H68" s="8"/>
    </row>
    <row r="69" ht="19.5" customHeight="1">
      <c r="H69" s="8"/>
    </row>
    <row r="70" ht="19.5" customHeight="1">
      <c r="H70" s="8"/>
    </row>
    <row r="71" ht="19.5" customHeight="1">
      <c r="H71" s="8"/>
    </row>
    <row r="72" ht="19.5" customHeight="1">
      <c r="H72" s="8"/>
    </row>
    <row r="73" ht="19.5" customHeight="1">
      <c r="H73" s="8"/>
    </row>
    <row r="74" ht="19.5" customHeight="1">
      <c r="H74" s="8"/>
    </row>
    <row r="75" ht="19.5" customHeight="1">
      <c r="H75" s="8"/>
    </row>
    <row r="76" ht="19.5" customHeight="1">
      <c r="H76" s="8"/>
    </row>
    <row r="77" ht="19.5" customHeight="1">
      <c r="H77" s="8"/>
    </row>
    <row r="78" ht="19.5" customHeight="1">
      <c r="H78" s="8"/>
    </row>
    <row r="79" ht="19.5" customHeight="1">
      <c r="H79" s="8"/>
    </row>
    <row r="80" ht="19.5" customHeight="1">
      <c r="H80" s="8"/>
    </row>
    <row r="81" ht="19.5" customHeight="1">
      <c r="H81" s="8"/>
    </row>
    <row r="82" ht="19.5" customHeight="1">
      <c r="H82" s="8"/>
    </row>
    <row r="83" ht="19.5" customHeight="1">
      <c r="H83" s="8"/>
    </row>
    <row r="84" ht="19.5" customHeight="1">
      <c r="H84" s="8"/>
    </row>
    <row r="85" ht="19.5" customHeight="1">
      <c r="H85" s="8"/>
    </row>
    <row r="86" ht="19.5" customHeight="1">
      <c r="H86" s="8"/>
    </row>
    <row r="87" ht="19.5" customHeight="1">
      <c r="H87" s="8"/>
    </row>
    <row r="88" ht="19.5" customHeight="1">
      <c r="H88" s="8"/>
    </row>
    <row r="89" ht="19.5" customHeight="1">
      <c r="H89" s="8"/>
    </row>
    <row r="90" ht="19.5" customHeight="1">
      <c r="H90" s="8"/>
    </row>
    <row r="91" ht="19.5" customHeight="1">
      <c r="H91" s="8"/>
    </row>
    <row r="92" ht="19.5" customHeight="1">
      <c r="H92" s="8"/>
    </row>
    <row r="93" ht="19.5" customHeight="1">
      <c r="H93" s="8"/>
    </row>
    <row r="94" ht="19.5" customHeight="1">
      <c r="H94" s="8"/>
    </row>
    <row r="95" ht="19.5" customHeight="1">
      <c r="H95" s="8"/>
    </row>
    <row r="96" ht="19.5" customHeight="1">
      <c r="H96" s="8"/>
    </row>
    <row r="97" ht="19.5" customHeight="1">
      <c r="H97" s="8"/>
    </row>
    <row r="98" ht="19.5" customHeight="1">
      <c r="H98" s="8"/>
    </row>
    <row r="99" ht="19.5" customHeight="1">
      <c r="H99" s="8"/>
    </row>
    <row r="100" ht="19.5" customHeight="1">
      <c r="H100" s="8"/>
    </row>
    <row r="101" ht="19.5" customHeight="1">
      <c r="H101" s="8"/>
    </row>
    <row r="102" ht="19.5" customHeight="1">
      <c r="H102" s="8"/>
    </row>
    <row r="103" ht="19.5" customHeight="1">
      <c r="H103" s="8"/>
    </row>
    <row r="104" ht="19.5" customHeight="1">
      <c r="H104" s="8"/>
    </row>
    <row r="105" ht="19.5" customHeight="1">
      <c r="H105" s="8"/>
    </row>
    <row r="106" ht="19.5" customHeight="1">
      <c r="H106" s="8"/>
    </row>
    <row r="107" ht="19.5" customHeight="1">
      <c r="H107" s="8"/>
    </row>
    <row r="108" ht="19.5" customHeight="1">
      <c r="H108" s="8"/>
    </row>
    <row r="109" ht="19.5" customHeight="1">
      <c r="H109" s="8"/>
    </row>
    <row r="110" ht="19.5" customHeight="1">
      <c r="H110" s="8"/>
    </row>
    <row r="111" ht="19.5" customHeight="1">
      <c r="H111" s="8"/>
    </row>
    <row r="112" ht="19.5" customHeight="1">
      <c r="H112" s="8"/>
    </row>
    <row r="113" ht="19.5" customHeight="1">
      <c r="H113" s="8"/>
    </row>
    <row r="114" ht="19.5" customHeight="1">
      <c r="H114" s="8"/>
    </row>
    <row r="115" ht="19.5" customHeight="1">
      <c r="H115" s="8"/>
    </row>
    <row r="116" ht="19.5" customHeight="1">
      <c r="H116" s="8"/>
    </row>
    <row r="117" ht="19.5" customHeight="1">
      <c r="H117" s="8"/>
    </row>
    <row r="118" ht="19.5" customHeight="1">
      <c r="H118" s="8"/>
    </row>
    <row r="119" ht="19.5" customHeight="1">
      <c r="H119" s="8"/>
    </row>
    <row r="120" ht="19.5" customHeight="1">
      <c r="H120" s="8"/>
    </row>
    <row r="121" ht="19.5" customHeight="1">
      <c r="H121" s="8"/>
    </row>
    <row r="122" ht="19.5" customHeight="1">
      <c r="H122" s="8"/>
    </row>
    <row r="123" ht="19.5" customHeight="1">
      <c r="H123" s="8"/>
    </row>
    <row r="124" ht="19.5" customHeight="1">
      <c r="H124" s="8"/>
    </row>
    <row r="125" ht="19.5" customHeight="1">
      <c r="H125" s="8"/>
    </row>
    <row r="126" ht="19.5" customHeight="1">
      <c r="H126" s="8"/>
    </row>
    <row r="127" ht="19.5" customHeight="1">
      <c r="H127" s="8"/>
    </row>
    <row r="128" ht="19.5" customHeight="1">
      <c r="H128" s="8"/>
    </row>
    <row r="129" ht="19.5" customHeight="1">
      <c r="H129" s="8"/>
    </row>
    <row r="130" ht="19.5" customHeight="1">
      <c r="H130" s="8"/>
    </row>
    <row r="131" ht="19.5" customHeight="1">
      <c r="H131" s="8"/>
    </row>
    <row r="132" ht="19.5" customHeight="1">
      <c r="H132" s="8"/>
    </row>
    <row r="133" ht="19.5" customHeight="1">
      <c r="H133" s="8"/>
    </row>
    <row r="134" ht="19.5" customHeight="1">
      <c r="H134" s="8"/>
    </row>
    <row r="135" ht="19.5" customHeight="1">
      <c r="H135" s="8"/>
    </row>
    <row r="136" ht="19.5" customHeight="1">
      <c r="H136" s="8"/>
    </row>
    <row r="137" ht="19.5" customHeight="1">
      <c r="H137" s="8"/>
    </row>
    <row r="138" ht="19.5" customHeight="1">
      <c r="H138" s="8"/>
    </row>
    <row r="139" ht="19.5" customHeight="1">
      <c r="H139" s="8"/>
    </row>
    <row r="140" ht="19.5" customHeight="1">
      <c r="H140" s="8"/>
    </row>
    <row r="141" ht="19.5" customHeight="1">
      <c r="H141" s="8"/>
    </row>
    <row r="142" ht="19.5" customHeight="1">
      <c r="H142" s="8"/>
    </row>
    <row r="143" ht="19.5" customHeight="1">
      <c r="H143" s="8"/>
    </row>
    <row r="144" ht="19.5" customHeight="1">
      <c r="H144" s="8"/>
    </row>
    <row r="145" ht="19.5" customHeight="1">
      <c r="H145" s="8"/>
    </row>
    <row r="146" ht="19.5" customHeight="1">
      <c r="H146" s="8"/>
    </row>
    <row r="147" ht="19.5" customHeight="1">
      <c r="H147" s="8"/>
    </row>
    <row r="148" ht="19.5" customHeight="1">
      <c r="H148" s="8"/>
    </row>
    <row r="149" ht="19.5" customHeight="1">
      <c r="H149" s="8"/>
    </row>
    <row r="150" ht="19.5" customHeight="1">
      <c r="H150" s="8"/>
    </row>
    <row r="151" ht="19.5" customHeight="1">
      <c r="H151" s="8"/>
    </row>
    <row r="152" ht="19.5" customHeight="1">
      <c r="H152" s="8"/>
    </row>
    <row r="153" ht="19.5" customHeight="1">
      <c r="H153" s="8"/>
    </row>
    <row r="154" ht="19.5" customHeight="1">
      <c r="H154" s="8"/>
    </row>
    <row r="155" ht="19.5" customHeight="1">
      <c r="H155" s="8"/>
    </row>
    <row r="156" ht="19.5" customHeight="1">
      <c r="H156" s="8"/>
    </row>
    <row r="157" ht="19.5" customHeight="1">
      <c r="H157" s="8"/>
    </row>
    <row r="158" ht="19.5" customHeight="1">
      <c r="H158" s="8"/>
    </row>
    <row r="159" ht="19.5" customHeight="1">
      <c r="H159" s="8"/>
    </row>
    <row r="160" ht="19.5" customHeight="1">
      <c r="H160" s="8"/>
    </row>
    <row r="161" ht="19.5" customHeight="1">
      <c r="H161" s="8"/>
    </row>
    <row r="162" ht="19.5" customHeight="1">
      <c r="H162" s="8"/>
    </row>
    <row r="163" ht="19.5" customHeight="1">
      <c r="H163" s="8"/>
    </row>
    <row r="164" ht="19.5" customHeight="1">
      <c r="H164" s="8"/>
    </row>
    <row r="165" ht="19.5" customHeight="1">
      <c r="H165" s="8"/>
    </row>
    <row r="166" ht="19.5" customHeight="1">
      <c r="H166" s="8"/>
    </row>
    <row r="167" ht="19.5" customHeight="1">
      <c r="H167" s="8"/>
    </row>
    <row r="168" ht="19.5" customHeight="1">
      <c r="H168" s="8"/>
    </row>
    <row r="169" ht="19.5" customHeight="1">
      <c r="H169" s="8"/>
    </row>
    <row r="170" ht="19.5" customHeight="1">
      <c r="H170" s="8"/>
    </row>
    <row r="171" ht="19.5" customHeight="1">
      <c r="H171" s="8"/>
    </row>
    <row r="172" ht="19.5" customHeight="1">
      <c r="H172" s="8"/>
    </row>
    <row r="173" ht="19.5" customHeight="1">
      <c r="H173" s="8"/>
    </row>
    <row r="174" ht="19.5" customHeight="1">
      <c r="H174" s="8"/>
    </row>
    <row r="175" ht="19.5" customHeight="1">
      <c r="H175" s="8"/>
    </row>
    <row r="176" ht="19.5" customHeight="1">
      <c r="H176" s="8"/>
    </row>
    <row r="177" ht="19.5" customHeight="1">
      <c r="H177" s="8"/>
    </row>
    <row r="178" ht="19.5" customHeight="1">
      <c r="H178" s="8"/>
    </row>
    <row r="179" ht="19.5" customHeight="1">
      <c r="H179" s="8"/>
    </row>
    <row r="180" ht="19.5" customHeight="1">
      <c r="H180" s="8"/>
    </row>
    <row r="181" ht="19.5" customHeight="1">
      <c r="H181" s="8"/>
    </row>
    <row r="182" ht="19.5" customHeight="1">
      <c r="H182" s="8"/>
    </row>
    <row r="183" ht="19.5" customHeight="1">
      <c r="H183" s="8"/>
    </row>
    <row r="184" ht="19.5" customHeight="1">
      <c r="H184" s="8"/>
    </row>
    <row r="185" ht="19.5" customHeight="1">
      <c r="H185" s="8"/>
    </row>
    <row r="186" ht="19.5" customHeight="1">
      <c r="H186" s="8"/>
    </row>
    <row r="187" ht="19.5" customHeight="1">
      <c r="H187" s="8"/>
    </row>
    <row r="188" ht="19.5" customHeight="1">
      <c r="H188" s="8"/>
    </row>
    <row r="189" ht="19.5" customHeight="1">
      <c r="H189" s="8"/>
    </row>
    <row r="190" ht="19.5" customHeight="1">
      <c r="H190" s="8"/>
    </row>
    <row r="191" ht="19.5" customHeight="1">
      <c r="H191" s="8"/>
    </row>
    <row r="192" ht="19.5" customHeight="1">
      <c r="H192" s="8"/>
    </row>
    <row r="193" ht="19.5" customHeight="1">
      <c r="H193" s="8"/>
    </row>
    <row r="194" ht="19.5" customHeight="1">
      <c r="H194" s="8"/>
    </row>
    <row r="195" ht="19.5" customHeight="1">
      <c r="H195" s="8"/>
    </row>
    <row r="196" ht="19.5" customHeight="1">
      <c r="H196" s="8"/>
    </row>
    <row r="197" ht="19.5" customHeight="1">
      <c r="H197" s="8"/>
    </row>
    <row r="198" ht="19.5" customHeight="1">
      <c r="H198" s="8"/>
    </row>
    <row r="199" ht="19.5" customHeight="1">
      <c r="H199" s="8"/>
    </row>
    <row r="200" ht="19.5" customHeight="1">
      <c r="H200" s="8"/>
    </row>
    <row r="201" ht="19.5" customHeight="1">
      <c r="H201" s="8"/>
    </row>
    <row r="202" ht="19.5" customHeight="1">
      <c r="H202" s="8"/>
    </row>
    <row r="203" ht="19.5" customHeight="1">
      <c r="H203" s="8"/>
    </row>
    <row r="204" ht="19.5" customHeight="1">
      <c r="H204" s="8"/>
    </row>
    <row r="205" ht="19.5" customHeight="1">
      <c r="H205" s="8"/>
    </row>
    <row r="206" ht="19.5" customHeight="1">
      <c r="H206" s="8"/>
    </row>
    <row r="207" ht="19.5" customHeight="1">
      <c r="H207" s="8"/>
    </row>
    <row r="208" ht="19.5" customHeight="1">
      <c r="H208" s="8"/>
    </row>
    <row r="209" ht="19.5" customHeight="1">
      <c r="H209" s="8"/>
    </row>
    <row r="210" ht="19.5" customHeight="1">
      <c r="H210" s="8"/>
    </row>
    <row r="211" ht="19.5" customHeight="1">
      <c r="H211" s="8"/>
    </row>
    <row r="212" ht="19.5" customHeight="1">
      <c r="H212" s="8"/>
    </row>
    <row r="213" ht="19.5" customHeight="1">
      <c r="H213" s="8"/>
    </row>
    <row r="214" ht="19.5" customHeight="1">
      <c r="H214" s="8"/>
    </row>
    <row r="215" ht="19.5" customHeight="1">
      <c r="H215" s="8"/>
    </row>
    <row r="216" ht="19.5" customHeight="1">
      <c r="H216" s="8"/>
    </row>
    <row r="217" ht="19.5" customHeight="1">
      <c r="H217" s="8"/>
    </row>
    <row r="218" ht="19.5" customHeight="1">
      <c r="H218" s="8"/>
    </row>
    <row r="219" ht="19.5" customHeight="1">
      <c r="H219" s="8"/>
    </row>
    <row r="220" ht="19.5" customHeight="1">
      <c r="H220" s="8"/>
    </row>
    <row r="221" ht="19.5" customHeight="1">
      <c r="H221" s="8"/>
    </row>
    <row r="222" ht="19.5" customHeight="1">
      <c r="H222" s="8"/>
    </row>
    <row r="223" ht="19.5" customHeight="1">
      <c r="H223" s="8"/>
    </row>
    <row r="224" ht="19.5" customHeight="1">
      <c r="H224" s="8"/>
    </row>
    <row r="225" ht="19.5" customHeight="1">
      <c r="H225" s="8"/>
    </row>
    <row r="226" ht="19.5" customHeight="1">
      <c r="H226" s="8"/>
    </row>
    <row r="227" ht="19.5" customHeight="1">
      <c r="H227" s="8"/>
    </row>
    <row r="228" ht="19.5" customHeight="1">
      <c r="H228" s="8"/>
    </row>
    <row r="229" ht="19.5" customHeight="1">
      <c r="H229" s="8"/>
    </row>
    <row r="230" ht="19.5" customHeight="1">
      <c r="H230" s="8"/>
    </row>
    <row r="231" ht="19.5" customHeight="1">
      <c r="H231" s="8"/>
    </row>
    <row r="232" ht="19.5" customHeight="1">
      <c r="H232" s="8"/>
    </row>
    <row r="233" ht="19.5" customHeight="1">
      <c r="H233" s="8"/>
    </row>
    <row r="234" ht="19.5" customHeight="1">
      <c r="H234" s="8"/>
    </row>
    <row r="235" ht="19.5" customHeight="1">
      <c r="H235" s="8"/>
    </row>
    <row r="236" ht="19.5" customHeight="1">
      <c r="H236" s="8"/>
    </row>
    <row r="237" ht="19.5" customHeight="1">
      <c r="H237" s="8"/>
    </row>
    <row r="238" ht="19.5" customHeight="1">
      <c r="H238" s="8"/>
    </row>
    <row r="239" ht="19.5" customHeight="1">
      <c r="H239" s="8"/>
    </row>
    <row r="240" ht="19.5" customHeight="1">
      <c r="H240" s="8"/>
    </row>
    <row r="241" ht="19.5" customHeight="1">
      <c r="H241" s="8"/>
    </row>
    <row r="242" ht="19.5" customHeight="1">
      <c r="H242" s="8"/>
    </row>
    <row r="243" ht="19.5" customHeight="1">
      <c r="H243" s="8"/>
    </row>
  </sheetData>
  <sheetProtection/>
  <mergeCells count="11">
    <mergeCell ref="B29:B33"/>
    <mergeCell ref="B22:B27"/>
    <mergeCell ref="B3:E3"/>
    <mergeCell ref="B28:E28"/>
    <mergeCell ref="B21:E21"/>
    <mergeCell ref="B15:E15"/>
    <mergeCell ref="B6:E6"/>
    <mergeCell ref="B4:B5"/>
    <mergeCell ref="B7:B13"/>
    <mergeCell ref="B16:B20"/>
    <mergeCell ref="B1:E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Sadique Neelgund</dc:creator>
  <cp:keywords/>
  <dc:description/>
  <cp:lastModifiedBy>gsk</cp:lastModifiedBy>
  <dcterms:created xsi:type="dcterms:W3CDTF">2011-02-08T09:15:24Z</dcterms:created>
  <dcterms:modified xsi:type="dcterms:W3CDTF">2012-04-29T09:55:19Z</dcterms:modified>
  <cp:category/>
  <cp:version/>
  <cp:contentType/>
  <cp:contentStatus/>
</cp:coreProperties>
</file>