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<sst xmlns="http://schemas.openxmlformats.org/spreadsheetml/2006/main" count="15" uniqueCount="14">
  <si>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Date</t>
  </si>
  <si>
    <t>Loan Payment Track  Book</t>
  </si>
  <si>
    <t>Sr No</t>
  </si>
  <si>
    <t xml:space="preserve">Prepared by Strategic Growth Financial Planning Services - Copyright © 2011 </t>
  </si>
  <si>
    <t>Loan Amt. in Rs/-</t>
  </si>
  <si>
    <t>EMI Rs/-</t>
  </si>
  <si>
    <t>Intret Amt. Rs/-</t>
  </si>
  <si>
    <t>Principal Amt. Rs/-</t>
  </si>
  <si>
    <t>Closing Balance Rs/-</t>
  </si>
  <si>
    <t xml:space="preserve">Repayment </t>
  </si>
  <si>
    <t>Total repayment done   -  240000 Rs/-</t>
  </si>
  <si>
    <t>Total payment made to bank - 1043586 Rs/-</t>
  </si>
  <si>
    <t>With interim Repayment of 240000 Rs/- one can reduce loan term by 5 year and can save 225234 Rs/-</t>
  </si>
  <si>
    <t>This Home loan payment track book contain example of home loan of 675000 Rs/- from Oct -2011 with 11.5% Interest rate &amp; EMI 7049 Rs/- for 15 years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</si>
</sst>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mm/yy"/>
    <numFmt numFmtId="166" formatCode="[$-409]h:mm:ss\ AM/PM"/>
    <numFmt numFmtId="167" formatCode="[$-409]dddd\,\ mmmm\ dd\,\ yyyy"/>
    <numFmt numFmtId="168" formatCode="[$-409]d\-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33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0</xdr:rowOff>
    </xdr:from>
    <xdr:to>
      <xdr:col>7</xdr:col>
      <xdr:colOff>1428750</xdr:colOff>
      <xdr:row>6</xdr:row>
      <xdr:rowOff>104775</xdr:rowOff>
    </xdr:to>
    <xdr:pic>
      <xdr:nvPicPr>
        <xdr:cNvPr id="1" name="Picture 1" descr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7800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4"/>
  <sheetViews>
    <sheetView tabSelected="1" zoomScalePageLayoutView="0" workbookViewId="0" topLeftCell="A1">
      <selection activeCell="A9" sqref="A9:H9"/>
    </sheetView>
  </sheetViews>
  <sheetFormatPr defaultColWidth="9.140625" defaultRowHeight="12.75"/>
  <cols>
    <col min="2" max="2" width="17.57421875" style="0" customWidth="1"/>
    <col min="3" max="3" width="15.7109375" style="0" bestFit="1" customWidth="1"/>
    <col min="4" max="4" width="8.28125" style="0" bestFit="1" customWidth="1"/>
    <col min="5" max="5" width="13.8515625" style="0" bestFit="1" customWidth="1"/>
    <col min="6" max="6" width="16.8515625" style="0" bestFit="1" customWidth="1"/>
    <col min="7" max="7" width="18.7109375" style="0" bestFit="1" customWidth="1"/>
    <col min="8" max="8" width="35.00390625" style="0" bestFit="1" customWidth="1"/>
  </cols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8" ht="12.75">
      <c r="A2" s="18"/>
      <c r="B2" s="19" t="s">
        <v>3</v>
      </c>
      <c r="C2" s="19"/>
      <c r="D2" s="19"/>
      <c r="E2" s="19"/>
      <c r="F2" s="19"/>
      <c r="G2" s="19"/>
      <c r="H2" s="19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24" t="s">
        <v>13</v>
      </c>
      <c r="B9" s="25"/>
      <c r="C9" s="25"/>
      <c r="D9" s="25"/>
      <c r="E9" s="25"/>
      <c r="F9" s="25"/>
      <c r="G9" s="25"/>
      <c r="H9" s="26"/>
    </row>
    <row r="10" spans="1:8" ht="12.75">
      <c r="A10" s="27" t="s">
        <v>10</v>
      </c>
      <c r="B10" s="28"/>
      <c r="C10" s="28"/>
      <c r="D10" s="29"/>
      <c r="E10" s="27" t="s">
        <v>11</v>
      </c>
      <c r="F10" s="30"/>
      <c r="G10" s="31"/>
      <c r="H10" s="2"/>
    </row>
    <row r="11" spans="1:8" ht="12.75">
      <c r="A11" s="24" t="s">
        <v>12</v>
      </c>
      <c r="B11" s="32"/>
      <c r="C11" s="32"/>
      <c r="D11" s="32"/>
      <c r="E11" s="32"/>
      <c r="F11" s="32"/>
      <c r="G11" s="32"/>
      <c r="H11" s="33"/>
    </row>
    <row r="12" spans="1:8" ht="13.5" thickBot="1">
      <c r="A12" s="3"/>
      <c r="B12" s="2"/>
      <c r="C12" s="2"/>
      <c r="D12" s="2"/>
      <c r="E12" s="2"/>
      <c r="F12" s="2"/>
      <c r="G12" s="2"/>
      <c r="H12" s="2"/>
    </row>
    <row r="13" spans="1:8" ht="13.5" thickBot="1">
      <c r="A13" s="21" t="s">
        <v>1</v>
      </c>
      <c r="B13" s="22"/>
      <c r="C13" s="22"/>
      <c r="D13" s="22"/>
      <c r="E13" s="22"/>
      <c r="F13" s="22"/>
      <c r="G13" s="22"/>
      <c r="H13" s="23"/>
    </row>
    <row r="14" spans="1:8" ht="12.75">
      <c r="A14" s="2"/>
      <c r="B14" s="4"/>
      <c r="C14" s="5"/>
      <c r="D14" s="4"/>
      <c r="E14" s="4"/>
      <c r="F14" s="4"/>
      <c r="G14" s="4"/>
      <c r="H14" s="2"/>
    </row>
    <row r="15" spans="1:8" ht="12.75">
      <c r="A15" s="6" t="s">
        <v>2</v>
      </c>
      <c r="B15" s="6" t="s">
        <v>0</v>
      </c>
      <c r="C15" s="7" t="s">
        <v>4</v>
      </c>
      <c r="D15" s="8" t="s">
        <v>5</v>
      </c>
      <c r="E15" s="8" t="s">
        <v>6</v>
      </c>
      <c r="F15" s="8" t="s">
        <v>7</v>
      </c>
      <c r="G15" s="8" t="s">
        <v>8</v>
      </c>
      <c r="H15" s="9" t="s">
        <v>9</v>
      </c>
    </row>
    <row r="16" spans="1:8" ht="12.75">
      <c r="A16" s="6">
        <v>1</v>
      </c>
      <c r="B16" s="10">
        <v>40831</v>
      </c>
      <c r="C16" s="11">
        <v>675000</v>
      </c>
      <c r="D16" s="6">
        <v>7049</v>
      </c>
      <c r="E16" s="6">
        <f aca="true" t="shared" si="0" ref="E16:E22">C16*11.5%/12</f>
        <v>6468.75</v>
      </c>
      <c r="F16" s="12">
        <f>D16-E16</f>
        <v>580.25</v>
      </c>
      <c r="G16" s="11">
        <f>C16-F16</f>
        <v>674419.75</v>
      </c>
      <c r="H16" s="6"/>
    </row>
    <row r="17" spans="1:8" ht="12.75">
      <c r="A17" s="6">
        <f>A16+1</f>
        <v>2</v>
      </c>
      <c r="B17" s="10">
        <f>B16+30</f>
        <v>40861</v>
      </c>
      <c r="C17" s="13">
        <f>G16</f>
        <v>674419.75</v>
      </c>
      <c r="D17" s="6">
        <f>D16</f>
        <v>7049</v>
      </c>
      <c r="E17" s="6">
        <f t="shared" si="0"/>
        <v>6463.1892708333335</v>
      </c>
      <c r="F17" s="13">
        <f>D17-E17</f>
        <v>585.8107291666665</v>
      </c>
      <c r="G17" s="11">
        <f>C17-F17</f>
        <v>673833.9392708334</v>
      </c>
      <c r="H17" s="14"/>
    </row>
    <row r="18" spans="1:8" ht="12.75">
      <c r="A18" s="6">
        <f aca="true" t="shared" si="1" ref="A18:A84">A17+1</f>
        <v>3</v>
      </c>
      <c r="B18" s="10">
        <f aca="true" t="shared" si="2" ref="B18:B84">B17+30</f>
        <v>40891</v>
      </c>
      <c r="C18" s="13">
        <f aca="true" t="shared" si="3" ref="C18:C84">G17</f>
        <v>673833.9392708334</v>
      </c>
      <c r="D18" s="6">
        <f aca="true" t="shared" si="4" ref="D18:D84">D17</f>
        <v>7049</v>
      </c>
      <c r="E18" s="6">
        <f t="shared" si="0"/>
        <v>6457.575251345487</v>
      </c>
      <c r="F18" s="13">
        <f aca="true" t="shared" si="5" ref="F18:F84">D18-E18</f>
        <v>591.4247486545128</v>
      </c>
      <c r="G18" s="11">
        <f aca="true" t="shared" si="6" ref="G18:G84">C18-F18</f>
        <v>673242.5145221789</v>
      </c>
      <c r="H18" s="14"/>
    </row>
    <row r="19" spans="1:8" ht="12.75">
      <c r="A19" s="6">
        <f t="shared" si="1"/>
        <v>4</v>
      </c>
      <c r="B19" s="10">
        <f t="shared" si="2"/>
        <v>40921</v>
      </c>
      <c r="C19" s="13">
        <f t="shared" si="3"/>
        <v>673242.5145221789</v>
      </c>
      <c r="D19" s="6">
        <f t="shared" si="4"/>
        <v>7049</v>
      </c>
      <c r="E19" s="6">
        <f t="shared" si="0"/>
        <v>6451.907430837548</v>
      </c>
      <c r="F19" s="13">
        <f t="shared" si="5"/>
        <v>597.0925691624516</v>
      </c>
      <c r="G19" s="11">
        <f t="shared" si="6"/>
        <v>672645.4219530164</v>
      </c>
      <c r="H19" s="14"/>
    </row>
    <row r="20" spans="1:8" ht="12.75">
      <c r="A20" s="6">
        <f t="shared" si="1"/>
        <v>5</v>
      </c>
      <c r="B20" s="10">
        <f t="shared" si="2"/>
        <v>40951</v>
      </c>
      <c r="C20" s="13">
        <f t="shared" si="3"/>
        <v>672645.4219530164</v>
      </c>
      <c r="D20" s="6">
        <f t="shared" si="4"/>
        <v>7049</v>
      </c>
      <c r="E20" s="6">
        <f t="shared" si="0"/>
        <v>6446.185293716408</v>
      </c>
      <c r="F20" s="13">
        <f t="shared" si="5"/>
        <v>602.8147062835924</v>
      </c>
      <c r="G20" s="11">
        <f t="shared" si="6"/>
        <v>672042.6072467328</v>
      </c>
      <c r="H20" s="14"/>
    </row>
    <row r="21" spans="1:8" ht="12.75">
      <c r="A21" s="6">
        <f t="shared" si="1"/>
        <v>6</v>
      </c>
      <c r="B21" s="10">
        <f t="shared" si="2"/>
        <v>40981</v>
      </c>
      <c r="C21" s="13">
        <f t="shared" si="3"/>
        <v>672042.6072467328</v>
      </c>
      <c r="D21" s="6">
        <f t="shared" si="4"/>
        <v>7049</v>
      </c>
      <c r="E21" s="6">
        <f t="shared" si="0"/>
        <v>6440.408319447856</v>
      </c>
      <c r="F21" s="13">
        <f t="shared" si="5"/>
        <v>608.5916805521438</v>
      </c>
      <c r="G21" s="11">
        <f t="shared" si="6"/>
        <v>671434.0155661807</v>
      </c>
      <c r="H21" s="14"/>
    </row>
    <row r="22" spans="1:8" ht="12.75">
      <c r="A22" s="6">
        <f t="shared" si="1"/>
        <v>7</v>
      </c>
      <c r="B22" s="10">
        <f t="shared" si="2"/>
        <v>41011</v>
      </c>
      <c r="C22" s="13">
        <f t="shared" si="3"/>
        <v>671434.0155661807</v>
      </c>
      <c r="D22" s="6">
        <f t="shared" si="4"/>
        <v>7049</v>
      </c>
      <c r="E22" s="6">
        <f t="shared" si="0"/>
        <v>6434.575982509232</v>
      </c>
      <c r="F22" s="13">
        <f t="shared" si="5"/>
        <v>614.4240174907682</v>
      </c>
      <c r="G22" s="11">
        <f t="shared" si="6"/>
        <v>670819.5915486899</v>
      </c>
      <c r="H22" s="14"/>
    </row>
    <row r="23" spans="1:8" ht="12.75">
      <c r="A23" s="6">
        <f t="shared" si="1"/>
        <v>8</v>
      </c>
      <c r="B23" s="10">
        <f t="shared" si="2"/>
        <v>41041</v>
      </c>
      <c r="C23" s="13">
        <f t="shared" si="3"/>
        <v>670819.5915486899</v>
      </c>
      <c r="D23" s="6">
        <f t="shared" si="4"/>
        <v>7049</v>
      </c>
      <c r="E23" s="6">
        <f aca="true" t="shared" si="7" ref="E23:E89">C23*11.5%/12</f>
        <v>6428.6877523416115</v>
      </c>
      <c r="F23" s="13">
        <f t="shared" si="5"/>
        <v>620.3122476583885</v>
      </c>
      <c r="G23" s="11">
        <f t="shared" si="6"/>
        <v>670199.2793010315</v>
      </c>
      <c r="H23" s="14"/>
    </row>
    <row r="24" spans="1:8" ht="12.75">
      <c r="A24" s="6">
        <f t="shared" si="1"/>
        <v>9</v>
      </c>
      <c r="B24" s="10">
        <f t="shared" si="2"/>
        <v>41071</v>
      </c>
      <c r="C24" s="13">
        <f t="shared" si="3"/>
        <v>670199.2793010315</v>
      </c>
      <c r="D24" s="6">
        <f t="shared" si="4"/>
        <v>7049</v>
      </c>
      <c r="E24" s="6">
        <f t="shared" si="7"/>
        <v>6422.743093301552</v>
      </c>
      <c r="F24" s="13">
        <f t="shared" si="5"/>
        <v>626.2569066984479</v>
      </c>
      <c r="G24" s="11">
        <f t="shared" si="6"/>
        <v>669573.022394333</v>
      </c>
      <c r="H24" s="14"/>
    </row>
    <row r="25" spans="1:8" ht="12.75">
      <c r="A25" s="6">
        <f t="shared" si="1"/>
        <v>10</v>
      </c>
      <c r="B25" s="10">
        <f t="shared" si="2"/>
        <v>41101</v>
      </c>
      <c r="C25" s="13">
        <f t="shared" si="3"/>
        <v>669573.022394333</v>
      </c>
      <c r="D25" s="6">
        <f t="shared" si="4"/>
        <v>7049</v>
      </c>
      <c r="E25" s="6">
        <f t="shared" si="7"/>
        <v>6416.741464612358</v>
      </c>
      <c r="F25" s="13">
        <f t="shared" si="5"/>
        <v>632.258535387642</v>
      </c>
      <c r="G25" s="11">
        <f t="shared" si="6"/>
        <v>668940.7638589453</v>
      </c>
      <c r="H25" s="14"/>
    </row>
    <row r="26" spans="1:8" ht="12.75">
      <c r="A26" s="6">
        <f t="shared" si="1"/>
        <v>11</v>
      </c>
      <c r="B26" s="10">
        <f t="shared" si="2"/>
        <v>41131</v>
      </c>
      <c r="C26" s="13">
        <f t="shared" si="3"/>
        <v>668940.7638589453</v>
      </c>
      <c r="D26" s="6">
        <f t="shared" si="4"/>
        <v>7049</v>
      </c>
      <c r="E26" s="6">
        <f t="shared" si="7"/>
        <v>6410.682320314893</v>
      </c>
      <c r="F26" s="13">
        <f t="shared" si="5"/>
        <v>638.3176796851067</v>
      </c>
      <c r="G26" s="11">
        <f t="shared" si="6"/>
        <v>668302.4461792603</v>
      </c>
      <c r="H26" s="14"/>
    </row>
    <row r="27" spans="1:8" ht="12.75">
      <c r="A27" s="6">
        <f t="shared" si="1"/>
        <v>12</v>
      </c>
      <c r="B27" s="10">
        <f t="shared" si="2"/>
        <v>41161</v>
      </c>
      <c r="C27" s="13">
        <f t="shared" si="3"/>
        <v>668302.4461792603</v>
      </c>
      <c r="D27" s="6">
        <f t="shared" si="4"/>
        <v>7049</v>
      </c>
      <c r="E27" s="6">
        <f t="shared" si="7"/>
        <v>6404.565109217911</v>
      </c>
      <c r="F27" s="13">
        <f t="shared" si="5"/>
        <v>644.4348907820886</v>
      </c>
      <c r="G27" s="11">
        <f t="shared" si="6"/>
        <v>667658.0112884782</v>
      </c>
      <c r="H27" s="14"/>
    </row>
    <row r="28" spans="1:8" ht="12.75">
      <c r="A28" s="6">
        <f t="shared" si="1"/>
        <v>13</v>
      </c>
      <c r="B28" s="10">
        <f t="shared" si="2"/>
        <v>41191</v>
      </c>
      <c r="C28" s="13">
        <f t="shared" si="3"/>
        <v>667658.0112884782</v>
      </c>
      <c r="D28" s="6">
        <f t="shared" si="4"/>
        <v>7049</v>
      </c>
      <c r="E28" s="6">
        <f t="shared" si="7"/>
        <v>6398.389274847916</v>
      </c>
      <c r="F28" s="13">
        <f t="shared" si="5"/>
        <v>650.6107251520843</v>
      </c>
      <c r="G28" s="11">
        <f t="shared" si="6"/>
        <v>667007.4005633261</v>
      </c>
      <c r="H28" s="6">
        <v>80000</v>
      </c>
    </row>
    <row r="29" spans="1:8" ht="12.75">
      <c r="A29" s="6">
        <v>14</v>
      </c>
      <c r="B29" s="10">
        <f>B28</f>
        <v>41191</v>
      </c>
      <c r="C29" s="15">
        <f>G28</f>
        <v>667007.4005633261</v>
      </c>
      <c r="D29" s="6">
        <v>80000</v>
      </c>
      <c r="E29" s="6"/>
      <c r="F29" s="13"/>
      <c r="G29" s="11">
        <f>C29-D29</f>
        <v>587007.4005633261</v>
      </c>
      <c r="H29" s="6"/>
    </row>
    <row r="30" spans="1:8" ht="12.75">
      <c r="A30" s="6">
        <f>A29+1</f>
        <v>15</v>
      </c>
      <c r="B30" s="10">
        <f>B28+30</f>
        <v>41221</v>
      </c>
      <c r="C30" s="13">
        <f>G29</f>
        <v>587007.4005633261</v>
      </c>
      <c r="D30" s="6">
        <f>D28</f>
        <v>7049</v>
      </c>
      <c r="E30" s="6">
        <f t="shared" si="7"/>
        <v>5625.487588731875</v>
      </c>
      <c r="F30" s="13">
        <f t="shared" si="5"/>
        <v>1423.512411268125</v>
      </c>
      <c r="G30" s="11">
        <f t="shared" si="6"/>
        <v>585583.888152058</v>
      </c>
      <c r="H30" s="14"/>
    </row>
    <row r="31" spans="1:8" ht="12.75">
      <c r="A31" s="6">
        <f t="shared" si="1"/>
        <v>16</v>
      </c>
      <c r="B31" s="10">
        <f t="shared" si="2"/>
        <v>41251</v>
      </c>
      <c r="C31" s="13">
        <f t="shared" si="3"/>
        <v>585583.888152058</v>
      </c>
      <c r="D31" s="6">
        <f t="shared" si="4"/>
        <v>7049</v>
      </c>
      <c r="E31" s="6">
        <f t="shared" si="7"/>
        <v>5611.845594790556</v>
      </c>
      <c r="F31" s="13">
        <f t="shared" si="5"/>
        <v>1437.1544052094441</v>
      </c>
      <c r="G31" s="11">
        <f t="shared" si="6"/>
        <v>584146.7337468485</v>
      </c>
      <c r="H31" s="14"/>
    </row>
    <row r="32" spans="1:8" ht="12.75">
      <c r="A32" s="6">
        <f t="shared" si="1"/>
        <v>17</v>
      </c>
      <c r="B32" s="10">
        <f t="shared" si="2"/>
        <v>41281</v>
      </c>
      <c r="C32" s="13">
        <f t="shared" si="3"/>
        <v>584146.7337468485</v>
      </c>
      <c r="D32" s="6">
        <f t="shared" si="4"/>
        <v>7049</v>
      </c>
      <c r="E32" s="6">
        <f t="shared" si="7"/>
        <v>5598.072865073966</v>
      </c>
      <c r="F32" s="13">
        <f t="shared" si="5"/>
        <v>1450.9271349260343</v>
      </c>
      <c r="G32" s="11">
        <f t="shared" si="6"/>
        <v>582695.8066119225</v>
      </c>
      <c r="H32" s="14"/>
    </row>
    <row r="33" spans="1:8" ht="12.75">
      <c r="A33" s="6">
        <f t="shared" si="1"/>
        <v>18</v>
      </c>
      <c r="B33" s="10">
        <f t="shared" si="2"/>
        <v>41311</v>
      </c>
      <c r="C33" s="13">
        <f t="shared" si="3"/>
        <v>582695.8066119225</v>
      </c>
      <c r="D33" s="6">
        <f t="shared" si="4"/>
        <v>7049</v>
      </c>
      <c r="E33" s="6">
        <f t="shared" si="7"/>
        <v>5584.168146697591</v>
      </c>
      <c r="F33" s="13">
        <f t="shared" si="5"/>
        <v>1464.8318533024094</v>
      </c>
      <c r="G33" s="11">
        <f t="shared" si="6"/>
        <v>581230.97475862</v>
      </c>
      <c r="H33" s="14"/>
    </row>
    <row r="34" spans="1:8" ht="12.75">
      <c r="A34" s="6">
        <f t="shared" si="1"/>
        <v>19</v>
      </c>
      <c r="B34" s="10">
        <f t="shared" si="2"/>
        <v>41341</v>
      </c>
      <c r="C34" s="13">
        <f t="shared" si="3"/>
        <v>581230.97475862</v>
      </c>
      <c r="D34" s="6">
        <f t="shared" si="4"/>
        <v>7049</v>
      </c>
      <c r="E34" s="6">
        <f t="shared" si="7"/>
        <v>5570.130174770108</v>
      </c>
      <c r="F34" s="13">
        <f t="shared" si="5"/>
        <v>1478.8698252298918</v>
      </c>
      <c r="G34" s="11">
        <f t="shared" si="6"/>
        <v>579752.1049333902</v>
      </c>
      <c r="H34" s="14"/>
    </row>
    <row r="35" spans="1:8" ht="12.75">
      <c r="A35" s="6">
        <f t="shared" si="1"/>
        <v>20</v>
      </c>
      <c r="B35" s="10">
        <f t="shared" si="2"/>
        <v>41371</v>
      </c>
      <c r="C35" s="13">
        <f t="shared" si="3"/>
        <v>579752.1049333902</v>
      </c>
      <c r="D35" s="6">
        <f t="shared" si="4"/>
        <v>7049</v>
      </c>
      <c r="E35" s="6">
        <f t="shared" si="7"/>
        <v>5555.957672278323</v>
      </c>
      <c r="F35" s="13">
        <f t="shared" si="5"/>
        <v>1493.0423277216769</v>
      </c>
      <c r="G35" s="11">
        <f t="shared" si="6"/>
        <v>578259.0626056684</v>
      </c>
      <c r="H35" s="14"/>
    </row>
    <row r="36" spans="1:8" ht="12.75">
      <c r="A36" s="6">
        <f t="shared" si="1"/>
        <v>21</v>
      </c>
      <c r="B36" s="10">
        <f t="shared" si="2"/>
        <v>41401</v>
      </c>
      <c r="C36" s="13">
        <f t="shared" si="3"/>
        <v>578259.0626056684</v>
      </c>
      <c r="D36" s="6">
        <f t="shared" si="4"/>
        <v>7049</v>
      </c>
      <c r="E36" s="6">
        <f t="shared" si="7"/>
        <v>5541.6493499709895</v>
      </c>
      <c r="F36" s="13">
        <f t="shared" si="5"/>
        <v>1507.3506500290105</v>
      </c>
      <c r="G36" s="11">
        <f t="shared" si="6"/>
        <v>576751.7119556394</v>
      </c>
      <c r="H36" s="14"/>
    </row>
    <row r="37" spans="1:8" ht="12.75">
      <c r="A37" s="6">
        <f t="shared" si="1"/>
        <v>22</v>
      </c>
      <c r="B37" s="10">
        <f t="shared" si="2"/>
        <v>41431</v>
      </c>
      <c r="C37" s="13">
        <f t="shared" si="3"/>
        <v>576751.7119556394</v>
      </c>
      <c r="D37" s="6">
        <f t="shared" si="4"/>
        <v>7049</v>
      </c>
      <c r="E37" s="6">
        <f t="shared" si="7"/>
        <v>5527.203906241545</v>
      </c>
      <c r="F37" s="13">
        <f t="shared" si="5"/>
        <v>1521.7960937584548</v>
      </c>
      <c r="G37" s="11">
        <f t="shared" si="6"/>
        <v>575229.915861881</v>
      </c>
      <c r="H37" s="14"/>
    </row>
    <row r="38" spans="1:8" ht="12.75">
      <c r="A38" s="6">
        <f t="shared" si="1"/>
        <v>23</v>
      </c>
      <c r="B38" s="10">
        <f t="shared" si="2"/>
        <v>41461</v>
      </c>
      <c r="C38" s="13">
        <f t="shared" si="3"/>
        <v>575229.915861881</v>
      </c>
      <c r="D38" s="6">
        <f t="shared" si="4"/>
        <v>7049</v>
      </c>
      <c r="E38" s="6">
        <f t="shared" si="7"/>
        <v>5512.620027009693</v>
      </c>
      <c r="F38" s="13">
        <f t="shared" si="5"/>
        <v>1536.3799729903067</v>
      </c>
      <c r="G38" s="11">
        <f t="shared" si="6"/>
        <v>573693.5358888907</v>
      </c>
      <c r="H38" s="14"/>
    </row>
    <row r="39" spans="1:8" ht="12.75">
      <c r="A39" s="6">
        <f t="shared" si="1"/>
        <v>24</v>
      </c>
      <c r="B39" s="10">
        <f t="shared" si="2"/>
        <v>41491</v>
      </c>
      <c r="C39" s="13">
        <f t="shared" si="3"/>
        <v>573693.5358888907</v>
      </c>
      <c r="D39" s="6">
        <f t="shared" si="4"/>
        <v>7049</v>
      </c>
      <c r="E39" s="6">
        <f t="shared" si="7"/>
        <v>5497.89638560187</v>
      </c>
      <c r="F39" s="13">
        <f t="shared" si="5"/>
        <v>1551.10361439813</v>
      </c>
      <c r="G39" s="11">
        <f t="shared" si="6"/>
        <v>572142.4322744926</v>
      </c>
      <c r="H39" s="14"/>
    </row>
    <row r="40" spans="1:8" ht="12.75">
      <c r="A40" s="6">
        <f t="shared" si="1"/>
        <v>25</v>
      </c>
      <c r="B40" s="10">
        <f t="shared" si="2"/>
        <v>41521</v>
      </c>
      <c r="C40" s="13">
        <f t="shared" si="3"/>
        <v>572142.4322744926</v>
      </c>
      <c r="D40" s="6">
        <f t="shared" si="4"/>
        <v>7049</v>
      </c>
      <c r="E40" s="6">
        <f t="shared" si="7"/>
        <v>5483.031642630554</v>
      </c>
      <c r="F40" s="13">
        <f t="shared" si="5"/>
        <v>1565.9683573694456</v>
      </c>
      <c r="G40" s="11">
        <f t="shared" si="6"/>
        <v>570576.4639171232</v>
      </c>
      <c r="H40" s="14"/>
    </row>
    <row r="41" spans="1:8" ht="12.75">
      <c r="A41" s="6">
        <f t="shared" si="1"/>
        <v>26</v>
      </c>
      <c r="B41" s="10">
        <f t="shared" si="2"/>
        <v>41551</v>
      </c>
      <c r="C41" s="13">
        <f t="shared" si="3"/>
        <v>570576.4639171232</v>
      </c>
      <c r="D41" s="6">
        <f t="shared" si="4"/>
        <v>7049</v>
      </c>
      <c r="E41" s="6">
        <f t="shared" si="7"/>
        <v>5468.02444587243</v>
      </c>
      <c r="F41" s="13">
        <f t="shared" si="5"/>
        <v>1580.97555412757</v>
      </c>
      <c r="G41" s="11">
        <f t="shared" si="6"/>
        <v>568995.4883629956</v>
      </c>
      <c r="H41" s="6">
        <v>80000</v>
      </c>
    </row>
    <row r="42" spans="1:8" ht="12.75">
      <c r="A42" s="6">
        <f>A41+1</f>
        <v>27</v>
      </c>
      <c r="B42" s="10">
        <f>B41</f>
        <v>41551</v>
      </c>
      <c r="C42" s="13">
        <f>G41</f>
        <v>568995.4883629956</v>
      </c>
      <c r="D42" s="6">
        <v>80000</v>
      </c>
      <c r="E42" s="6"/>
      <c r="F42" s="13"/>
      <c r="G42" s="11">
        <f>C42-D42</f>
        <v>488995.48836299556</v>
      </c>
      <c r="H42" s="14"/>
    </row>
    <row r="43" spans="1:8" ht="12.75">
      <c r="A43" s="6">
        <f>A42+1</f>
        <v>28</v>
      </c>
      <c r="B43" s="10">
        <f>B41+30</f>
        <v>41581</v>
      </c>
      <c r="C43" s="13">
        <f>G42</f>
        <v>488995.48836299556</v>
      </c>
      <c r="D43" s="6">
        <f>D41</f>
        <v>7049</v>
      </c>
      <c r="E43" s="6">
        <f t="shared" si="7"/>
        <v>4686.206763478708</v>
      </c>
      <c r="F43" s="13">
        <f t="shared" si="5"/>
        <v>2362.793236521292</v>
      </c>
      <c r="G43" s="11">
        <f t="shared" si="6"/>
        <v>486632.69512647425</v>
      </c>
      <c r="H43" s="14"/>
    </row>
    <row r="44" spans="1:8" ht="12.75">
      <c r="A44" s="6">
        <f t="shared" si="1"/>
        <v>29</v>
      </c>
      <c r="B44" s="10">
        <f t="shared" si="2"/>
        <v>41611</v>
      </c>
      <c r="C44" s="13">
        <f t="shared" si="3"/>
        <v>486632.69512647425</v>
      </c>
      <c r="D44" s="6">
        <f t="shared" si="4"/>
        <v>7049</v>
      </c>
      <c r="E44" s="6">
        <f t="shared" si="7"/>
        <v>4663.563328295379</v>
      </c>
      <c r="F44" s="13">
        <f t="shared" si="5"/>
        <v>2385.4366717046214</v>
      </c>
      <c r="G44" s="11">
        <f t="shared" si="6"/>
        <v>484247.2584547696</v>
      </c>
      <c r="H44" s="14"/>
    </row>
    <row r="45" spans="1:8" ht="12.75">
      <c r="A45" s="6">
        <f t="shared" si="1"/>
        <v>30</v>
      </c>
      <c r="B45" s="10">
        <f t="shared" si="2"/>
        <v>41641</v>
      </c>
      <c r="C45" s="13">
        <f t="shared" si="3"/>
        <v>484247.2584547696</v>
      </c>
      <c r="D45" s="6">
        <f t="shared" si="4"/>
        <v>7049</v>
      </c>
      <c r="E45" s="6">
        <f t="shared" si="7"/>
        <v>4640.702893524875</v>
      </c>
      <c r="F45" s="13">
        <f t="shared" si="5"/>
        <v>2408.2971064751246</v>
      </c>
      <c r="G45" s="11">
        <f t="shared" si="6"/>
        <v>481838.9613482945</v>
      </c>
      <c r="H45" s="14"/>
    </row>
    <row r="46" spans="1:8" ht="12.75">
      <c r="A46" s="6">
        <f t="shared" si="1"/>
        <v>31</v>
      </c>
      <c r="B46" s="10">
        <f t="shared" si="2"/>
        <v>41671</v>
      </c>
      <c r="C46" s="13">
        <f t="shared" si="3"/>
        <v>481838.9613482945</v>
      </c>
      <c r="D46" s="6">
        <f t="shared" si="4"/>
        <v>7049</v>
      </c>
      <c r="E46" s="6">
        <f t="shared" si="7"/>
        <v>4617.6233795878225</v>
      </c>
      <c r="F46" s="13">
        <f t="shared" si="5"/>
        <v>2431.3766204121775</v>
      </c>
      <c r="G46" s="11">
        <f t="shared" si="6"/>
        <v>479407.58472788235</v>
      </c>
      <c r="H46" s="14"/>
    </row>
    <row r="47" spans="1:8" ht="12.75">
      <c r="A47" s="6">
        <f t="shared" si="1"/>
        <v>32</v>
      </c>
      <c r="B47" s="10">
        <f t="shared" si="2"/>
        <v>41701</v>
      </c>
      <c r="C47" s="13">
        <f t="shared" si="3"/>
        <v>479407.58472788235</v>
      </c>
      <c r="D47" s="6">
        <f t="shared" si="4"/>
        <v>7049</v>
      </c>
      <c r="E47" s="6">
        <f t="shared" si="7"/>
        <v>4594.322686975539</v>
      </c>
      <c r="F47" s="13">
        <f t="shared" si="5"/>
        <v>2454.677313024461</v>
      </c>
      <c r="G47" s="11">
        <f t="shared" si="6"/>
        <v>476952.9074148579</v>
      </c>
      <c r="H47" s="14"/>
    </row>
    <row r="48" spans="1:8" ht="12.75">
      <c r="A48" s="6">
        <f t="shared" si="1"/>
        <v>33</v>
      </c>
      <c r="B48" s="10">
        <f t="shared" si="2"/>
        <v>41731</v>
      </c>
      <c r="C48" s="13">
        <f t="shared" si="3"/>
        <v>476952.9074148579</v>
      </c>
      <c r="D48" s="6">
        <f t="shared" si="4"/>
        <v>7049</v>
      </c>
      <c r="E48" s="6">
        <f t="shared" si="7"/>
        <v>4570.798696059055</v>
      </c>
      <c r="F48" s="13">
        <f t="shared" si="5"/>
        <v>2478.201303940945</v>
      </c>
      <c r="G48" s="11">
        <f t="shared" si="6"/>
        <v>474474.7061109169</v>
      </c>
      <c r="H48" s="14"/>
    </row>
    <row r="49" spans="1:8" ht="12.75">
      <c r="A49" s="6">
        <f t="shared" si="1"/>
        <v>34</v>
      </c>
      <c r="B49" s="10">
        <f t="shared" si="2"/>
        <v>41761</v>
      </c>
      <c r="C49" s="13">
        <f t="shared" si="3"/>
        <v>474474.7061109169</v>
      </c>
      <c r="D49" s="6">
        <f t="shared" si="4"/>
        <v>7049</v>
      </c>
      <c r="E49" s="6">
        <f t="shared" si="7"/>
        <v>4547.049266896287</v>
      </c>
      <c r="F49" s="13">
        <f t="shared" si="5"/>
        <v>2501.950733103713</v>
      </c>
      <c r="G49" s="11">
        <f t="shared" si="6"/>
        <v>471972.7553778132</v>
      </c>
      <c r="H49" s="14"/>
    </row>
    <row r="50" spans="1:8" ht="12.75">
      <c r="A50" s="6">
        <f t="shared" si="1"/>
        <v>35</v>
      </c>
      <c r="B50" s="10">
        <f t="shared" si="2"/>
        <v>41791</v>
      </c>
      <c r="C50" s="13">
        <f t="shared" si="3"/>
        <v>471972.7553778132</v>
      </c>
      <c r="D50" s="6">
        <f t="shared" si="4"/>
        <v>7049</v>
      </c>
      <c r="E50" s="6">
        <f t="shared" si="7"/>
        <v>4523.072239037377</v>
      </c>
      <c r="F50" s="13">
        <f t="shared" si="5"/>
        <v>2525.9277609626233</v>
      </c>
      <c r="G50" s="11">
        <f t="shared" si="6"/>
        <v>469446.82761685055</v>
      </c>
      <c r="H50" s="14"/>
    </row>
    <row r="51" spans="1:8" ht="12.75">
      <c r="A51" s="6">
        <f t="shared" si="1"/>
        <v>36</v>
      </c>
      <c r="B51" s="10">
        <f t="shared" si="2"/>
        <v>41821</v>
      </c>
      <c r="C51" s="13">
        <f t="shared" si="3"/>
        <v>469446.82761685055</v>
      </c>
      <c r="D51" s="6">
        <f t="shared" si="4"/>
        <v>7049</v>
      </c>
      <c r="E51" s="6">
        <f t="shared" si="7"/>
        <v>4498.865431328151</v>
      </c>
      <c r="F51" s="13">
        <f t="shared" si="5"/>
        <v>2550.1345686718487</v>
      </c>
      <c r="G51" s="11">
        <f t="shared" si="6"/>
        <v>466896.6930481787</v>
      </c>
      <c r="H51" s="14"/>
    </row>
    <row r="52" spans="1:8" ht="12.75">
      <c r="A52" s="6">
        <f t="shared" si="1"/>
        <v>37</v>
      </c>
      <c r="B52" s="10">
        <f t="shared" si="2"/>
        <v>41851</v>
      </c>
      <c r="C52" s="13">
        <f t="shared" si="3"/>
        <v>466896.6930481787</v>
      </c>
      <c r="D52" s="6">
        <f t="shared" si="4"/>
        <v>7049</v>
      </c>
      <c r="E52" s="6">
        <f t="shared" si="7"/>
        <v>4474.426641711712</v>
      </c>
      <c r="F52" s="13">
        <f t="shared" si="5"/>
        <v>2574.5733582882876</v>
      </c>
      <c r="G52" s="11">
        <f t="shared" si="6"/>
        <v>464322.1196898904</v>
      </c>
      <c r="H52" s="14"/>
    </row>
    <row r="53" spans="1:8" ht="12.75">
      <c r="A53" s="6">
        <f t="shared" si="1"/>
        <v>38</v>
      </c>
      <c r="B53" s="10">
        <f t="shared" si="2"/>
        <v>41881</v>
      </c>
      <c r="C53" s="13">
        <f t="shared" si="3"/>
        <v>464322.1196898904</v>
      </c>
      <c r="D53" s="6">
        <f t="shared" si="4"/>
        <v>7049</v>
      </c>
      <c r="E53" s="6">
        <f t="shared" si="7"/>
        <v>4449.753647028117</v>
      </c>
      <c r="F53" s="13">
        <f t="shared" si="5"/>
        <v>2599.2463529718834</v>
      </c>
      <c r="G53" s="11">
        <f t="shared" si="6"/>
        <v>461722.87333691854</v>
      </c>
      <c r="H53" s="14"/>
    </row>
    <row r="54" spans="1:8" ht="12.75">
      <c r="A54" s="6">
        <f t="shared" si="1"/>
        <v>39</v>
      </c>
      <c r="B54" s="10">
        <f t="shared" si="2"/>
        <v>41911</v>
      </c>
      <c r="C54" s="13">
        <f t="shared" si="3"/>
        <v>461722.87333691854</v>
      </c>
      <c r="D54" s="6">
        <f t="shared" si="4"/>
        <v>7049</v>
      </c>
      <c r="E54" s="6">
        <f t="shared" si="7"/>
        <v>4424.844202812136</v>
      </c>
      <c r="F54" s="13">
        <f t="shared" si="5"/>
        <v>2624.1557971878638</v>
      </c>
      <c r="G54" s="11">
        <f t="shared" si="6"/>
        <v>459098.71753973066</v>
      </c>
      <c r="H54" s="14"/>
    </row>
    <row r="55" spans="1:8" ht="12.75">
      <c r="A55" s="6">
        <f t="shared" si="1"/>
        <v>40</v>
      </c>
      <c r="B55" s="10">
        <f t="shared" si="2"/>
        <v>41941</v>
      </c>
      <c r="C55" s="13">
        <f t="shared" si="3"/>
        <v>459098.71753973066</v>
      </c>
      <c r="D55" s="6">
        <f t="shared" si="4"/>
        <v>7049</v>
      </c>
      <c r="E55" s="6">
        <f t="shared" si="7"/>
        <v>4399.696043089086</v>
      </c>
      <c r="F55" s="13">
        <f t="shared" si="5"/>
        <v>2649.303956910914</v>
      </c>
      <c r="G55" s="11">
        <f t="shared" si="6"/>
        <v>456449.41358281975</v>
      </c>
      <c r="H55" s="6">
        <v>80000</v>
      </c>
    </row>
    <row r="56" spans="1:8" ht="12.75">
      <c r="A56" s="6">
        <f>A55+1</f>
        <v>41</v>
      </c>
      <c r="B56" s="10">
        <f>B55</f>
        <v>41941</v>
      </c>
      <c r="C56" s="13">
        <f>G55</f>
        <v>456449.41358281975</v>
      </c>
      <c r="D56" s="6">
        <v>80000</v>
      </c>
      <c r="E56" s="6"/>
      <c r="F56" s="13"/>
      <c r="G56" s="11">
        <f>C56-D56</f>
        <v>376449.41358281975</v>
      </c>
      <c r="H56" s="14"/>
    </row>
    <row r="57" spans="1:8" ht="12.75">
      <c r="A57" s="6">
        <f>A56+1</f>
        <v>42</v>
      </c>
      <c r="B57" s="10">
        <f>B55+30</f>
        <v>41971</v>
      </c>
      <c r="C57" s="13">
        <f>G56</f>
        <v>376449.41358281975</v>
      </c>
      <c r="D57" s="6">
        <f>D55</f>
        <v>7049</v>
      </c>
      <c r="E57" s="6">
        <f t="shared" si="7"/>
        <v>3607.640213502023</v>
      </c>
      <c r="F57" s="13">
        <f t="shared" si="5"/>
        <v>3441.359786497977</v>
      </c>
      <c r="G57" s="11">
        <f t="shared" si="6"/>
        <v>373008.0537963218</v>
      </c>
      <c r="H57" s="14"/>
    </row>
    <row r="58" spans="1:8" ht="12.75">
      <c r="A58" s="6">
        <f t="shared" si="1"/>
        <v>43</v>
      </c>
      <c r="B58" s="10">
        <f t="shared" si="2"/>
        <v>42001</v>
      </c>
      <c r="C58" s="13">
        <f t="shared" si="3"/>
        <v>373008.0537963218</v>
      </c>
      <c r="D58" s="6">
        <f t="shared" si="4"/>
        <v>7049</v>
      </c>
      <c r="E58" s="6">
        <f t="shared" si="7"/>
        <v>3574.6605155480843</v>
      </c>
      <c r="F58" s="13">
        <f t="shared" si="5"/>
        <v>3474.3394844519157</v>
      </c>
      <c r="G58" s="11">
        <f t="shared" si="6"/>
        <v>369533.7143118699</v>
      </c>
      <c r="H58" s="14"/>
    </row>
    <row r="59" spans="1:8" ht="12.75">
      <c r="A59" s="6">
        <f t="shared" si="1"/>
        <v>44</v>
      </c>
      <c r="B59" s="10">
        <f t="shared" si="2"/>
        <v>42031</v>
      </c>
      <c r="C59" s="13">
        <f t="shared" si="3"/>
        <v>369533.7143118699</v>
      </c>
      <c r="D59" s="6">
        <f t="shared" si="4"/>
        <v>7049</v>
      </c>
      <c r="E59" s="6">
        <f t="shared" si="7"/>
        <v>3541.3647621554196</v>
      </c>
      <c r="F59" s="13">
        <f t="shared" si="5"/>
        <v>3507.6352378445804</v>
      </c>
      <c r="G59" s="11">
        <f t="shared" si="6"/>
        <v>366026.07907402527</v>
      </c>
      <c r="H59" s="14"/>
    </row>
    <row r="60" spans="1:8" ht="12.75">
      <c r="A60" s="6">
        <f t="shared" si="1"/>
        <v>45</v>
      </c>
      <c r="B60" s="10">
        <f t="shared" si="2"/>
        <v>42061</v>
      </c>
      <c r="C60" s="13">
        <f t="shared" si="3"/>
        <v>366026.07907402527</v>
      </c>
      <c r="D60" s="6">
        <f t="shared" si="4"/>
        <v>7049</v>
      </c>
      <c r="E60" s="6">
        <f t="shared" si="7"/>
        <v>3507.749924459409</v>
      </c>
      <c r="F60" s="13">
        <f t="shared" si="5"/>
        <v>3541.250075540591</v>
      </c>
      <c r="G60" s="11">
        <f t="shared" si="6"/>
        <v>362484.8289984847</v>
      </c>
      <c r="H60" s="14"/>
    </row>
    <row r="61" spans="1:8" ht="12.75">
      <c r="A61" s="6">
        <f t="shared" si="1"/>
        <v>46</v>
      </c>
      <c r="B61" s="10">
        <f t="shared" si="2"/>
        <v>42091</v>
      </c>
      <c r="C61" s="13">
        <f t="shared" si="3"/>
        <v>362484.8289984847</v>
      </c>
      <c r="D61" s="6">
        <f t="shared" si="4"/>
        <v>7049</v>
      </c>
      <c r="E61" s="6">
        <f t="shared" si="7"/>
        <v>3473.812944568812</v>
      </c>
      <c r="F61" s="13">
        <f t="shared" si="5"/>
        <v>3575.187055431188</v>
      </c>
      <c r="G61" s="11">
        <f t="shared" si="6"/>
        <v>358909.6419430535</v>
      </c>
      <c r="H61" s="14"/>
    </row>
    <row r="62" spans="1:8" ht="12.75">
      <c r="A62" s="6">
        <f t="shared" si="1"/>
        <v>47</v>
      </c>
      <c r="B62" s="10">
        <f t="shared" si="2"/>
        <v>42121</v>
      </c>
      <c r="C62" s="13">
        <f t="shared" si="3"/>
        <v>358909.6419430535</v>
      </c>
      <c r="D62" s="6">
        <f t="shared" si="4"/>
        <v>7049</v>
      </c>
      <c r="E62" s="6">
        <f t="shared" si="7"/>
        <v>3439.550735287596</v>
      </c>
      <c r="F62" s="13">
        <f t="shared" si="5"/>
        <v>3609.449264712404</v>
      </c>
      <c r="G62" s="11">
        <f t="shared" si="6"/>
        <v>355300.1926783411</v>
      </c>
      <c r="H62" s="14"/>
    </row>
    <row r="63" spans="1:8" ht="12.75">
      <c r="A63" s="6">
        <f t="shared" si="1"/>
        <v>48</v>
      </c>
      <c r="B63" s="10">
        <f t="shared" si="2"/>
        <v>42151</v>
      </c>
      <c r="C63" s="13">
        <f t="shared" si="3"/>
        <v>355300.1926783411</v>
      </c>
      <c r="D63" s="6">
        <f t="shared" si="4"/>
        <v>7049</v>
      </c>
      <c r="E63" s="6">
        <f t="shared" si="7"/>
        <v>3404.9601798341027</v>
      </c>
      <c r="F63" s="13">
        <f t="shared" si="5"/>
        <v>3644.0398201658973</v>
      </c>
      <c r="G63" s="11">
        <f t="shared" si="6"/>
        <v>351656.1528581752</v>
      </c>
      <c r="H63" s="14"/>
    </row>
    <row r="64" spans="1:8" ht="12.75">
      <c r="A64" s="6">
        <f t="shared" si="1"/>
        <v>49</v>
      </c>
      <c r="B64" s="10">
        <f t="shared" si="2"/>
        <v>42181</v>
      </c>
      <c r="C64" s="13">
        <f t="shared" si="3"/>
        <v>351656.1528581752</v>
      </c>
      <c r="D64" s="6">
        <f t="shared" si="4"/>
        <v>7049</v>
      </c>
      <c r="E64" s="6">
        <f t="shared" si="7"/>
        <v>3370.0381315575128</v>
      </c>
      <c r="F64" s="13">
        <f t="shared" si="5"/>
        <v>3678.9618684424872</v>
      </c>
      <c r="G64" s="11">
        <f t="shared" si="6"/>
        <v>347977.19098973274</v>
      </c>
      <c r="H64" s="14"/>
    </row>
    <row r="65" spans="1:8" ht="12.75">
      <c r="A65" s="6">
        <f t="shared" si="1"/>
        <v>50</v>
      </c>
      <c r="B65" s="10">
        <f t="shared" si="2"/>
        <v>42211</v>
      </c>
      <c r="C65" s="13">
        <f t="shared" si="3"/>
        <v>347977.19098973274</v>
      </c>
      <c r="D65" s="6">
        <f t="shared" si="4"/>
        <v>7049</v>
      </c>
      <c r="E65" s="6">
        <f t="shared" si="7"/>
        <v>3334.781413651606</v>
      </c>
      <c r="F65" s="13">
        <f t="shared" si="5"/>
        <v>3714.218586348394</v>
      </c>
      <c r="G65" s="11">
        <f t="shared" si="6"/>
        <v>344262.97240338434</v>
      </c>
      <c r="H65" s="14"/>
    </row>
    <row r="66" spans="1:8" ht="12.75">
      <c r="A66" s="6">
        <f t="shared" si="1"/>
        <v>51</v>
      </c>
      <c r="B66" s="10">
        <f t="shared" si="2"/>
        <v>42241</v>
      </c>
      <c r="C66" s="13">
        <f t="shared" si="3"/>
        <v>344262.97240338434</v>
      </c>
      <c r="D66" s="6">
        <f t="shared" si="4"/>
        <v>7049</v>
      </c>
      <c r="E66" s="6">
        <f t="shared" si="7"/>
        <v>3299.186818865767</v>
      </c>
      <c r="F66" s="13">
        <f t="shared" si="5"/>
        <v>3749.813181134233</v>
      </c>
      <c r="G66" s="11">
        <f t="shared" si="6"/>
        <v>340513.1592222501</v>
      </c>
      <c r="H66" s="14"/>
    </row>
    <row r="67" spans="1:8" ht="12.75">
      <c r="A67" s="6">
        <f t="shared" si="1"/>
        <v>52</v>
      </c>
      <c r="B67" s="10">
        <f t="shared" si="2"/>
        <v>42271</v>
      </c>
      <c r="C67" s="13">
        <f t="shared" si="3"/>
        <v>340513.1592222501</v>
      </c>
      <c r="D67" s="6">
        <f t="shared" si="4"/>
        <v>7049</v>
      </c>
      <c r="E67" s="6">
        <f t="shared" si="7"/>
        <v>3263.2511092132304</v>
      </c>
      <c r="F67" s="13">
        <f t="shared" si="5"/>
        <v>3785.7488907867696</v>
      </c>
      <c r="G67" s="11">
        <f t="shared" si="6"/>
        <v>336727.4103314633</v>
      </c>
      <c r="H67" s="14"/>
    </row>
    <row r="68" spans="1:8" ht="12.75">
      <c r="A68" s="6">
        <f t="shared" si="1"/>
        <v>53</v>
      </c>
      <c r="B68" s="10">
        <f t="shared" si="2"/>
        <v>42301</v>
      </c>
      <c r="C68" s="13">
        <f t="shared" si="3"/>
        <v>336727.4103314633</v>
      </c>
      <c r="D68" s="6">
        <f t="shared" si="4"/>
        <v>7049</v>
      </c>
      <c r="E68" s="6">
        <f t="shared" si="7"/>
        <v>3226.9710156765236</v>
      </c>
      <c r="F68" s="13">
        <f t="shared" si="5"/>
        <v>3822.0289843234764</v>
      </c>
      <c r="G68" s="11">
        <f t="shared" si="6"/>
        <v>332905.38134713983</v>
      </c>
      <c r="H68" s="14"/>
    </row>
    <row r="69" spans="1:8" ht="12.75">
      <c r="A69" s="6">
        <f t="shared" si="1"/>
        <v>54</v>
      </c>
      <c r="B69" s="10">
        <f t="shared" si="2"/>
        <v>42331</v>
      </c>
      <c r="C69" s="13">
        <f t="shared" si="3"/>
        <v>332905.38134713983</v>
      </c>
      <c r="D69" s="6">
        <f t="shared" si="4"/>
        <v>7049</v>
      </c>
      <c r="E69" s="6">
        <f t="shared" si="7"/>
        <v>3190.3432379100905</v>
      </c>
      <c r="F69" s="13">
        <f t="shared" si="5"/>
        <v>3858.6567620899095</v>
      </c>
      <c r="G69" s="11">
        <f t="shared" si="6"/>
        <v>329046.7245850499</v>
      </c>
      <c r="H69" s="14"/>
    </row>
    <row r="70" spans="1:8" ht="12.75">
      <c r="A70" s="6">
        <f t="shared" si="1"/>
        <v>55</v>
      </c>
      <c r="B70" s="10">
        <f t="shared" si="2"/>
        <v>42361</v>
      </c>
      <c r="C70" s="13">
        <f t="shared" si="3"/>
        <v>329046.7245850499</v>
      </c>
      <c r="D70" s="6">
        <f t="shared" si="4"/>
        <v>7049</v>
      </c>
      <c r="E70" s="6">
        <f t="shared" si="7"/>
        <v>3153.364443940062</v>
      </c>
      <c r="F70" s="13">
        <f t="shared" si="5"/>
        <v>3895.635556059938</v>
      </c>
      <c r="G70" s="11">
        <f t="shared" si="6"/>
        <v>325151.08902898995</v>
      </c>
      <c r="H70" s="14"/>
    </row>
    <row r="71" spans="1:8" ht="12.75">
      <c r="A71" s="6">
        <f t="shared" si="1"/>
        <v>56</v>
      </c>
      <c r="B71" s="10">
        <f t="shared" si="2"/>
        <v>42391</v>
      </c>
      <c r="C71" s="13">
        <f t="shared" si="3"/>
        <v>325151.08902898995</v>
      </c>
      <c r="D71" s="6">
        <f t="shared" si="4"/>
        <v>7049</v>
      </c>
      <c r="E71" s="6">
        <f t="shared" si="7"/>
        <v>3116.0312698611538</v>
      </c>
      <c r="F71" s="13">
        <f t="shared" si="5"/>
        <v>3932.9687301388462</v>
      </c>
      <c r="G71" s="11">
        <f t="shared" si="6"/>
        <v>321218.1202988511</v>
      </c>
      <c r="H71" s="14"/>
    </row>
    <row r="72" spans="1:8" ht="12.75">
      <c r="A72" s="6">
        <f t="shared" si="1"/>
        <v>57</v>
      </c>
      <c r="B72" s="10">
        <f t="shared" si="2"/>
        <v>42421</v>
      </c>
      <c r="C72" s="13">
        <f t="shared" si="3"/>
        <v>321218.1202988511</v>
      </c>
      <c r="D72" s="6">
        <f t="shared" si="4"/>
        <v>7049</v>
      </c>
      <c r="E72" s="6">
        <f t="shared" si="7"/>
        <v>3078.3403195306564</v>
      </c>
      <c r="F72" s="13">
        <f t="shared" si="5"/>
        <v>3970.6596804693436</v>
      </c>
      <c r="G72" s="11">
        <f t="shared" si="6"/>
        <v>317247.46061838174</v>
      </c>
      <c r="H72" s="14"/>
    </row>
    <row r="73" spans="1:8" ht="12.75">
      <c r="A73" s="6">
        <f t="shared" si="1"/>
        <v>58</v>
      </c>
      <c r="B73" s="10">
        <f t="shared" si="2"/>
        <v>42451</v>
      </c>
      <c r="C73" s="13">
        <f t="shared" si="3"/>
        <v>317247.46061838174</v>
      </c>
      <c r="D73" s="6">
        <f t="shared" si="4"/>
        <v>7049</v>
      </c>
      <c r="E73" s="6">
        <f t="shared" si="7"/>
        <v>3040.2881642594916</v>
      </c>
      <c r="F73" s="13">
        <f t="shared" si="5"/>
        <v>4008.7118357405084</v>
      </c>
      <c r="G73" s="11">
        <f t="shared" si="6"/>
        <v>313238.74878264125</v>
      </c>
      <c r="H73" s="14"/>
    </row>
    <row r="74" spans="1:8" ht="12.75">
      <c r="A74" s="6">
        <f t="shared" si="1"/>
        <v>59</v>
      </c>
      <c r="B74" s="10">
        <f t="shared" si="2"/>
        <v>42481</v>
      </c>
      <c r="C74" s="13">
        <f t="shared" si="3"/>
        <v>313238.74878264125</v>
      </c>
      <c r="D74" s="6">
        <f t="shared" si="4"/>
        <v>7049</v>
      </c>
      <c r="E74" s="6">
        <f t="shared" si="7"/>
        <v>3001.871342500312</v>
      </c>
      <c r="F74" s="13">
        <f t="shared" si="5"/>
        <v>4047.128657499688</v>
      </c>
      <c r="G74" s="11">
        <f t="shared" si="6"/>
        <v>309191.6201251416</v>
      </c>
      <c r="H74" s="14"/>
    </row>
    <row r="75" spans="1:8" ht="12.75">
      <c r="A75" s="6">
        <f t="shared" si="1"/>
        <v>60</v>
      </c>
      <c r="B75" s="10">
        <f t="shared" si="2"/>
        <v>42511</v>
      </c>
      <c r="C75" s="13">
        <f t="shared" si="3"/>
        <v>309191.6201251416</v>
      </c>
      <c r="D75" s="6">
        <f t="shared" si="4"/>
        <v>7049</v>
      </c>
      <c r="E75" s="6">
        <f t="shared" si="7"/>
        <v>2963.086359532607</v>
      </c>
      <c r="F75" s="13">
        <f t="shared" si="5"/>
        <v>4085.913640467393</v>
      </c>
      <c r="G75" s="11">
        <f t="shared" si="6"/>
        <v>305105.7064846742</v>
      </c>
      <c r="H75" s="14"/>
    </row>
    <row r="76" spans="1:8" ht="12.75">
      <c r="A76" s="6">
        <f t="shared" si="1"/>
        <v>61</v>
      </c>
      <c r="B76" s="10">
        <f t="shared" si="2"/>
        <v>42541</v>
      </c>
      <c r="C76" s="13">
        <f t="shared" si="3"/>
        <v>305105.7064846742</v>
      </c>
      <c r="D76" s="6">
        <f t="shared" si="4"/>
        <v>7049</v>
      </c>
      <c r="E76" s="6">
        <f t="shared" si="7"/>
        <v>2923.9296871447946</v>
      </c>
      <c r="F76" s="13">
        <f t="shared" si="5"/>
        <v>4125.070312855205</v>
      </c>
      <c r="G76" s="11">
        <f t="shared" si="6"/>
        <v>300980.636171819</v>
      </c>
      <c r="H76" s="14"/>
    </row>
    <row r="77" spans="1:8" ht="12.75">
      <c r="A77" s="6">
        <f t="shared" si="1"/>
        <v>62</v>
      </c>
      <c r="B77" s="10">
        <f t="shared" si="2"/>
        <v>42571</v>
      </c>
      <c r="C77" s="13">
        <f t="shared" si="3"/>
        <v>300980.636171819</v>
      </c>
      <c r="D77" s="6">
        <f t="shared" si="4"/>
        <v>7049</v>
      </c>
      <c r="E77" s="6">
        <f t="shared" si="7"/>
        <v>2884.3977633132654</v>
      </c>
      <c r="F77" s="13">
        <f t="shared" si="5"/>
        <v>4164.602236686735</v>
      </c>
      <c r="G77" s="11">
        <f t="shared" si="6"/>
        <v>296816.03393513226</v>
      </c>
      <c r="H77" s="14"/>
    </row>
    <row r="78" spans="1:8" ht="12.75">
      <c r="A78" s="6">
        <f t="shared" si="1"/>
        <v>63</v>
      </c>
      <c r="B78" s="10">
        <f t="shared" si="2"/>
        <v>42601</v>
      </c>
      <c r="C78" s="13">
        <f t="shared" si="3"/>
        <v>296816.03393513226</v>
      </c>
      <c r="D78" s="6">
        <f t="shared" si="4"/>
        <v>7049</v>
      </c>
      <c r="E78" s="6">
        <f t="shared" si="7"/>
        <v>2844.486991878351</v>
      </c>
      <c r="F78" s="13">
        <f t="shared" si="5"/>
        <v>4204.513008121648</v>
      </c>
      <c r="G78" s="11">
        <f t="shared" si="6"/>
        <v>292611.5209270106</v>
      </c>
      <c r="H78" s="14"/>
    </row>
    <row r="79" spans="1:8" ht="12.75">
      <c r="A79" s="6">
        <f t="shared" si="1"/>
        <v>64</v>
      </c>
      <c r="B79" s="10">
        <f t="shared" si="2"/>
        <v>42631</v>
      </c>
      <c r="C79" s="13">
        <f t="shared" si="3"/>
        <v>292611.5209270106</v>
      </c>
      <c r="D79" s="6">
        <f t="shared" si="4"/>
        <v>7049</v>
      </c>
      <c r="E79" s="6">
        <f t="shared" si="7"/>
        <v>2804.1937422171854</v>
      </c>
      <c r="F79" s="13">
        <f t="shared" si="5"/>
        <v>4244.806257782815</v>
      </c>
      <c r="G79" s="11">
        <f t="shared" si="6"/>
        <v>288366.71466922783</v>
      </c>
      <c r="H79" s="14"/>
    </row>
    <row r="80" spans="1:8" ht="12.75">
      <c r="A80" s="6">
        <f t="shared" si="1"/>
        <v>65</v>
      </c>
      <c r="B80" s="10">
        <f t="shared" si="2"/>
        <v>42661</v>
      </c>
      <c r="C80" s="13">
        <f t="shared" si="3"/>
        <v>288366.71466922783</v>
      </c>
      <c r="D80" s="6">
        <f t="shared" si="4"/>
        <v>7049</v>
      </c>
      <c r="E80" s="6">
        <f t="shared" si="7"/>
        <v>2763.5143489134334</v>
      </c>
      <c r="F80" s="13">
        <f t="shared" si="5"/>
        <v>4285.485651086567</v>
      </c>
      <c r="G80" s="11">
        <f t="shared" si="6"/>
        <v>284081.2290181413</v>
      </c>
      <c r="H80" s="14"/>
    </row>
    <row r="81" spans="1:8" ht="12.75">
      <c r="A81" s="6">
        <f t="shared" si="1"/>
        <v>66</v>
      </c>
      <c r="B81" s="10">
        <f t="shared" si="2"/>
        <v>42691</v>
      </c>
      <c r="C81" s="13">
        <f t="shared" si="3"/>
        <v>284081.2290181413</v>
      </c>
      <c r="D81" s="6">
        <f t="shared" si="4"/>
        <v>7049</v>
      </c>
      <c r="E81" s="6">
        <f t="shared" si="7"/>
        <v>2722.445111423854</v>
      </c>
      <c r="F81" s="13">
        <f t="shared" si="5"/>
        <v>4326.5548885761455</v>
      </c>
      <c r="G81" s="11">
        <f t="shared" si="6"/>
        <v>279754.67412956513</v>
      </c>
      <c r="H81" s="14"/>
    </row>
    <row r="82" spans="1:8" ht="12.75">
      <c r="A82" s="6">
        <f t="shared" si="1"/>
        <v>67</v>
      </c>
      <c r="B82" s="10">
        <f t="shared" si="2"/>
        <v>42721</v>
      </c>
      <c r="C82" s="13">
        <f t="shared" si="3"/>
        <v>279754.67412956513</v>
      </c>
      <c r="D82" s="6">
        <f t="shared" si="4"/>
        <v>7049</v>
      </c>
      <c r="E82" s="6">
        <f t="shared" si="7"/>
        <v>2680.982293741666</v>
      </c>
      <c r="F82" s="13">
        <f t="shared" si="5"/>
        <v>4368.017706258333</v>
      </c>
      <c r="G82" s="11">
        <f t="shared" si="6"/>
        <v>275386.6564233068</v>
      </c>
      <c r="H82" s="14"/>
    </row>
    <row r="83" spans="1:8" ht="12.75">
      <c r="A83" s="6">
        <f t="shared" si="1"/>
        <v>68</v>
      </c>
      <c r="B83" s="10">
        <f t="shared" si="2"/>
        <v>42751</v>
      </c>
      <c r="C83" s="13">
        <f t="shared" si="3"/>
        <v>275386.6564233068</v>
      </c>
      <c r="D83" s="6">
        <f t="shared" si="4"/>
        <v>7049</v>
      </c>
      <c r="E83" s="6">
        <f t="shared" si="7"/>
        <v>2639.12212405669</v>
      </c>
      <c r="F83" s="13">
        <f t="shared" si="5"/>
        <v>4409.87787594331</v>
      </c>
      <c r="G83" s="11">
        <f t="shared" si="6"/>
        <v>270976.7785473635</v>
      </c>
      <c r="H83" s="14"/>
    </row>
    <row r="84" spans="1:8" ht="12.75">
      <c r="A84" s="6">
        <f t="shared" si="1"/>
        <v>69</v>
      </c>
      <c r="B84" s="10">
        <f t="shared" si="2"/>
        <v>42781</v>
      </c>
      <c r="C84" s="13">
        <f t="shared" si="3"/>
        <v>270976.7785473635</v>
      </c>
      <c r="D84" s="6">
        <f t="shared" si="4"/>
        <v>7049</v>
      </c>
      <c r="E84" s="6">
        <f t="shared" si="7"/>
        <v>2596.8607944122336</v>
      </c>
      <c r="F84" s="13">
        <f t="shared" si="5"/>
        <v>4452.139205587766</v>
      </c>
      <c r="G84" s="11">
        <f t="shared" si="6"/>
        <v>266524.6393417757</v>
      </c>
      <c r="H84" s="14"/>
    </row>
    <row r="85" spans="1:8" ht="12.75">
      <c r="A85" s="6">
        <f aca="true" t="shared" si="8" ref="A85:A148">A84+1</f>
        <v>70</v>
      </c>
      <c r="B85" s="10">
        <f aca="true" t="shared" si="9" ref="B85:B97">B84+30</f>
        <v>42811</v>
      </c>
      <c r="C85" s="13">
        <f aca="true" t="shared" si="10" ref="C85:C148">G84</f>
        <v>266524.6393417757</v>
      </c>
      <c r="D85" s="6">
        <f aca="true" t="shared" si="11" ref="D85:D148">D84</f>
        <v>7049</v>
      </c>
      <c r="E85" s="6">
        <f t="shared" si="7"/>
        <v>2554.194460358684</v>
      </c>
      <c r="F85" s="13">
        <f aca="true" t="shared" si="12" ref="F85:F148">D85-E85</f>
        <v>4494.8055396413165</v>
      </c>
      <c r="G85" s="11">
        <f aca="true" t="shared" si="13" ref="G85:G148">C85-F85</f>
        <v>262029.83380213435</v>
      </c>
      <c r="H85" s="14"/>
    </row>
    <row r="86" spans="1:8" ht="12.75">
      <c r="A86" s="6">
        <f t="shared" si="8"/>
        <v>71</v>
      </c>
      <c r="B86" s="10">
        <f t="shared" si="9"/>
        <v>42841</v>
      </c>
      <c r="C86" s="13">
        <f t="shared" si="10"/>
        <v>262029.83380213435</v>
      </c>
      <c r="D86" s="6">
        <f t="shared" si="11"/>
        <v>7049</v>
      </c>
      <c r="E86" s="6">
        <f t="shared" si="7"/>
        <v>2511.1192406037876</v>
      </c>
      <c r="F86" s="13">
        <f t="shared" si="12"/>
        <v>4537.880759396212</v>
      </c>
      <c r="G86" s="11">
        <f t="shared" si="13"/>
        <v>257491.95304273814</v>
      </c>
      <c r="H86" s="14"/>
    </row>
    <row r="87" spans="1:8" ht="12.75">
      <c r="A87" s="6">
        <f t="shared" si="8"/>
        <v>72</v>
      </c>
      <c r="B87" s="10">
        <f t="shared" si="9"/>
        <v>42871</v>
      </c>
      <c r="C87" s="13">
        <f t="shared" si="10"/>
        <v>257491.95304273814</v>
      </c>
      <c r="D87" s="6">
        <f t="shared" si="11"/>
        <v>7049</v>
      </c>
      <c r="E87" s="6">
        <f t="shared" si="7"/>
        <v>2467.631216659574</v>
      </c>
      <c r="F87" s="13">
        <f t="shared" si="12"/>
        <v>4581.368783340426</v>
      </c>
      <c r="G87" s="11">
        <f t="shared" si="13"/>
        <v>252910.5842593977</v>
      </c>
      <c r="H87" s="14"/>
    </row>
    <row r="88" spans="1:8" ht="12.75">
      <c r="A88" s="6">
        <f t="shared" si="8"/>
        <v>73</v>
      </c>
      <c r="B88" s="10">
        <f t="shared" si="9"/>
        <v>42901</v>
      </c>
      <c r="C88" s="13">
        <f t="shared" si="10"/>
        <v>252910.5842593977</v>
      </c>
      <c r="D88" s="6">
        <f t="shared" si="11"/>
        <v>7049</v>
      </c>
      <c r="E88" s="6">
        <f t="shared" si="7"/>
        <v>2423.7264324858947</v>
      </c>
      <c r="F88" s="13">
        <f t="shared" si="12"/>
        <v>4625.273567514105</v>
      </c>
      <c r="G88" s="11">
        <f t="shared" si="13"/>
        <v>248285.31069188358</v>
      </c>
      <c r="H88" s="14"/>
    </row>
    <row r="89" spans="1:8" ht="12.75">
      <c r="A89" s="6">
        <f t="shared" si="8"/>
        <v>74</v>
      </c>
      <c r="B89" s="10">
        <f t="shared" si="9"/>
        <v>42931</v>
      </c>
      <c r="C89" s="13">
        <f t="shared" si="10"/>
        <v>248285.31069188358</v>
      </c>
      <c r="D89" s="6">
        <f t="shared" si="11"/>
        <v>7049</v>
      </c>
      <c r="E89" s="6">
        <f t="shared" si="7"/>
        <v>2379.400894130551</v>
      </c>
      <c r="F89" s="13">
        <f t="shared" si="12"/>
        <v>4669.599105869449</v>
      </c>
      <c r="G89" s="11">
        <f t="shared" si="13"/>
        <v>243615.71158601413</v>
      </c>
      <c r="H89" s="14"/>
    </row>
    <row r="90" spans="1:8" ht="12.75">
      <c r="A90" s="6">
        <f t="shared" si="8"/>
        <v>75</v>
      </c>
      <c r="B90" s="10">
        <f t="shared" si="9"/>
        <v>42961</v>
      </c>
      <c r="C90" s="13">
        <f t="shared" si="10"/>
        <v>243615.71158601413</v>
      </c>
      <c r="D90" s="6">
        <f t="shared" si="11"/>
        <v>7049</v>
      </c>
      <c r="E90" s="6">
        <f aca="true" t="shared" si="14" ref="E90:E153">C90*11.5%/12</f>
        <v>2334.6505693659687</v>
      </c>
      <c r="F90" s="13">
        <f t="shared" si="12"/>
        <v>4714.349430634031</v>
      </c>
      <c r="G90" s="11">
        <f t="shared" si="13"/>
        <v>238901.3621553801</v>
      </c>
      <c r="H90" s="14"/>
    </row>
    <row r="91" spans="1:8" ht="12.75">
      <c r="A91" s="6">
        <f t="shared" si="8"/>
        <v>76</v>
      </c>
      <c r="B91" s="10">
        <f t="shared" si="9"/>
        <v>42991</v>
      </c>
      <c r="C91" s="13">
        <f t="shared" si="10"/>
        <v>238901.3621553801</v>
      </c>
      <c r="D91" s="6">
        <f t="shared" si="11"/>
        <v>7049</v>
      </c>
      <c r="E91" s="6">
        <f t="shared" si="14"/>
        <v>2289.4713873223927</v>
      </c>
      <c r="F91" s="13">
        <f t="shared" si="12"/>
        <v>4759.528612677607</v>
      </c>
      <c r="G91" s="11">
        <f t="shared" si="13"/>
        <v>234141.8335427025</v>
      </c>
      <c r="H91" s="14"/>
    </row>
    <row r="92" spans="1:8" ht="12.75">
      <c r="A92" s="6">
        <f t="shared" si="8"/>
        <v>77</v>
      </c>
      <c r="B92" s="10">
        <f t="shared" si="9"/>
        <v>43021</v>
      </c>
      <c r="C92" s="13">
        <f t="shared" si="10"/>
        <v>234141.8335427025</v>
      </c>
      <c r="D92" s="6">
        <f t="shared" si="11"/>
        <v>7049</v>
      </c>
      <c r="E92" s="6">
        <f t="shared" si="14"/>
        <v>2243.8592381175654</v>
      </c>
      <c r="F92" s="13">
        <f t="shared" si="12"/>
        <v>4805.140761882434</v>
      </c>
      <c r="G92" s="11">
        <f t="shared" si="13"/>
        <v>229336.69278082004</v>
      </c>
      <c r="H92" s="14"/>
    </row>
    <row r="93" spans="1:8" ht="12.75">
      <c r="A93" s="6">
        <f t="shared" si="8"/>
        <v>78</v>
      </c>
      <c r="B93" s="10">
        <f t="shared" si="9"/>
        <v>43051</v>
      </c>
      <c r="C93" s="13">
        <f t="shared" si="10"/>
        <v>229336.69278082004</v>
      </c>
      <c r="D93" s="6">
        <f t="shared" si="11"/>
        <v>7049</v>
      </c>
      <c r="E93" s="6">
        <f t="shared" si="14"/>
        <v>2197.809972482859</v>
      </c>
      <c r="F93" s="13">
        <f t="shared" si="12"/>
        <v>4851.190027517141</v>
      </c>
      <c r="G93" s="11">
        <f t="shared" si="13"/>
        <v>224485.5027533029</v>
      </c>
      <c r="H93" s="14"/>
    </row>
    <row r="94" spans="1:8" ht="12.75">
      <c r="A94" s="6">
        <f t="shared" si="8"/>
        <v>79</v>
      </c>
      <c r="B94" s="10">
        <f t="shared" si="9"/>
        <v>43081</v>
      </c>
      <c r="C94" s="13">
        <f t="shared" si="10"/>
        <v>224485.5027533029</v>
      </c>
      <c r="D94" s="6">
        <f t="shared" si="11"/>
        <v>7049</v>
      </c>
      <c r="E94" s="6">
        <f t="shared" si="14"/>
        <v>2151.3194013858197</v>
      </c>
      <c r="F94" s="13">
        <f t="shared" si="12"/>
        <v>4897.680598614181</v>
      </c>
      <c r="G94" s="11">
        <f t="shared" si="13"/>
        <v>219587.8221546887</v>
      </c>
      <c r="H94" s="14"/>
    </row>
    <row r="95" spans="1:8" ht="12.75">
      <c r="A95" s="6">
        <f t="shared" si="8"/>
        <v>80</v>
      </c>
      <c r="B95" s="10">
        <f t="shared" si="9"/>
        <v>43111</v>
      </c>
      <c r="C95" s="13">
        <f t="shared" si="10"/>
        <v>219587.8221546887</v>
      </c>
      <c r="D95" s="6">
        <f t="shared" si="11"/>
        <v>7049</v>
      </c>
      <c r="E95" s="6">
        <f t="shared" si="14"/>
        <v>2104.3832956491</v>
      </c>
      <c r="F95" s="13">
        <f t="shared" si="12"/>
        <v>4944.616704350899</v>
      </c>
      <c r="G95" s="11">
        <f t="shared" si="13"/>
        <v>214643.20545033782</v>
      </c>
      <c r="H95" s="14"/>
    </row>
    <row r="96" spans="1:8" ht="12.75">
      <c r="A96" s="6">
        <f t="shared" si="8"/>
        <v>81</v>
      </c>
      <c r="B96" s="10">
        <f t="shared" si="9"/>
        <v>43141</v>
      </c>
      <c r="C96" s="13">
        <f t="shared" si="10"/>
        <v>214643.20545033782</v>
      </c>
      <c r="D96" s="6">
        <f t="shared" si="11"/>
        <v>7049</v>
      </c>
      <c r="E96" s="6">
        <f t="shared" si="14"/>
        <v>2056.9973855657377</v>
      </c>
      <c r="F96" s="13">
        <f t="shared" si="12"/>
        <v>4992.002614434263</v>
      </c>
      <c r="G96" s="11">
        <f t="shared" si="13"/>
        <v>209651.20283590356</v>
      </c>
      <c r="H96" s="14"/>
    </row>
    <row r="97" spans="1:8" ht="12.75">
      <c r="A97" s="6">
        <f t="shared" si="8"/>
        <v>82</v>
      </c>
      <c r="B97" s="10">
        <f t="shared" si="9"/>
        <v>43171</v>
      </c>
      <c r="C97" s="13">
        <f t="shared" si="10"/>
        <v>209651.20283590356</v>
      </c>
      <c r="D97" s="6">
        <f t="shared" si="11"/>
        <v>7049</v>
      </c>
      <c r="E97" s="6">
        <f t="shared" si="14"/>
        <v>2009.1573605107426</v>
      </c>
      <c r="F97" s="13">
        <f t="shared" si="12"/>
        <v>5039.842639489258</v>
      </c>
      <c r="G97" s="11">
        <f t="shared" si="13"/>
        <v>204611.36019641432</v>
      </c>
      <c r="H97" s="14"/>
    </row>
    <row r="98" spans="1:8" ht="12.75">
      <c r="A98" s="6">
        <f t="shared" si="8"/>
        <v>83</v>
      </c>
      <c r="B98" s="10">
        <f>B97+30</f>
        <v>43201</v>
      </c>
      <c r="C98" s="13">
        <f t="shared" si="10"/>
        <v>204611.36019641432</v>
      </c>
      <c r="D98" s="6">
        <f t="shared" si="11"/>
        <v>7049</v>
      </c>
      <c r="E98" s="6">
        <f t="shared" si="14"/>
        <v>1960.8588685489706</v>
      </c>
      <c r="F98" s="13">
        <f t="shared" si="12"/>
        <v>5088.14113145103</v>
      </c>
      <c r="G98" s="11">
        <f t="shared" si="13"/>
        <v>199523.21906496328</v>
      </c>
      <c r="H98" s="14"/>
    </row>
    <row r="99" spans="1:8" ht="12.75">
      <c r="A99" s="6">
        <f t="shared" si="8"/>
        <v>84</v>
      </c>
      <c r="B99" s="10">
        <f aca="true" t="shared" si="15" ref="B99:B114">B98+30</f>
        <v>43231</v>
      </c>
      <c r="C99" s="13">
        <f t="shared" si="10"/>
        <v>199523.21906496328</v>
      </c>
      <c r="D99" s="6">
        <f t="shared" si="11"/>
        <v>7049</v>
      </c>
      <c r="E99" s="6">
        <f t="shared" si="14"/>
        <v>1912.0975160392316</v>
      </c>
      <c r="F99" s="13">
        <f t="shared" si="12"/>
        <v>5136.902483960768</v>
      </c>
      <c r="G99" s="11">
        <f t="shared" si="13"/>
        <v>194386.31658100252</v>
      </c>
      <c r="H99" s="14"/>
    </row>
    <row r="100" spans="1:8" ht="12.75">
      <c r="A100" s="6">
        <f t="shared" si="8"/>
        <v>85</v>
      </c>
      <c r="B100" s="10">
        <f t="shared" si="15"/>
        <v>43261</v>
      </c>
      <c r="C100" s="13">
        <f t="shared" si="10"/>
        <v>194386.31658100252</v>
      </c>
      <c r="D100" s="6">
        <f t="shared" si="11"/>
        <v>7049</v>
      </c>
      <c r="E100" s="6">
        <f t="shared" si="14"/>
        <v>1862.8688672346077</v>
      </c>
      <c r="F100" s="13">
        <f t="shared" si="12"/>
        <v>5186.131132765392</v>
      </c>
      <c r="G100" s="11">
        <f t="shared" si="13"/>
        <v>189200.18544823714</v>
      </c>
      <c r="H100" s="14"/>
    </row>
    <row r="101" spans="1:8" ht="12.75">
      <c r="A101" s="6">
        <f t="shared" si="8"/>
        <v>86</v>
      </c>
      <c r="B101" s="10">
        <f t="shared" si="15"/>
        <v>43291</v>
      </c>
      <c r="C101" s="13">
        <f t="shared" si="10"/>
        <v>189200.18544823714</v>
      </c>
      <c r="D101" s="6">
        <f t="shared" si="11"/>
        <v>7049</v>
      </c>
      <c r="E101" s="6">
        <f t="shared" si="14"/>
        <v>1813.1684438789396</v>
      </c>
      <c r="F101" s="13">
        <f t="shared" si="12"/>
        <v>5235.83155612106</v>
      </c>
      <c r="G101" s="11">
        <f t="shared" si="13"/>
        <v>183964.35389211608</v>
      </c>
      <c r="H101" s="14"/>
    </row>
    <row r="102" spans="1:8" ht="12.75">
      <c r="A102" s="6">
        <f t="shared" si="8"/>
        <v>87</v>
      </c>
      <c r="B102" s="10">
        <f t="shared" si="15"/>
        <v>43321</v>
      </c>
      <c r="C102" s="13">
        <f t="shared" si="10"/>
        <v>183964.35389211608</v>
      </c>
      <c r="D102" s="6">
        <f t="shared" si="11"/>
        <v>7049</v>
      </c>
      <c r="E102" s="6">
        <f t="shared" si="14"/>
        <v>1762.991724799446</v>
      </c>
      <c r="F102" s="13">
        <f t="shared" si="12"/>
        <v>5286.008275200554</v>
      </c>
      <c r="G102" s="11">
        <f t="shared" si="13"/>
        <v>178678.34561691553</v>
      </c>
      <c r="H102" s="14"/>
    </row>
    <row r="103" spans="1:8" ht="12.75">
      <c r="A103" s="6">
        <f t="shared" si="8"/>
        <v>88</v>
      </c>
      <c r="B103" s="10">
        <f t="shared" si="15"/>
        <v>43351</v>
      </c>
      <c r="C103" s="13">
        <f t="shared" si="10"/>
        <v>178678.34561691553</v>
      </c>
      <c r="D103" s="6">
        <f t="shared" si="11"/>
        <v>7049</v>
      </c>
      <c r="E103" s="6">
        <f t="shared" si="14"/>
        <v>1712.3341454954405</v>
      </c>
      <c r="F103" s="13">
        <f t="shared" si="12"/>
        <v>5336.665854504559</v>
      </c>
      <c r="G103" s="11">
        <f t="shared" si="13"/>
        <v>173341.67976241096</v>
      </c>
      <c r="H103" s="14"/>
    </row>
    <row r="104" spans="1:8" ht="12.75">
      <c r="A104" s="6">
        <f t="shared" si="8"/>
        <v>89</v>
      </c>
      <c r="B104" s="10">
        <f t="shared" si="15"/>
        <v>43381</v>
      </c>
      <c r="C104" s="13">
        <f t="shared" si="10"/>
        <v>173341.67976241096</v>
      </c>
      <c r="D104" s="6">
        <f t="shared" si="11"/>
        <v>7049</v>
      </c>
      <c r="E104" s="6">
        <f t="shared" si="14"/>
        <v>1661.1910977231053</v>
      </c>
      <c r="F104" s="13">
        <f t="shared" si="12"/>
        <v>5387.8089022768945</v>
      </c>
      <c r="G104" s="11">
        <f t="shared" si="13"/>
        <v>167953.87086013408</v>
      </c>
      <c r="H104" s="14"/>
    </row>
    <row r="105" spans="1:8" ht="12.75">
      <c r="A105" s="6">
        <f t="shared" si="8"/>
        <v>90</v>
      </c>
      <c r="B105" s="10">
        <f t="shared" si="15"/>
        <v>43411</v>
      </c>
      <c r="C105" s="13">
        <f t="shared" si="10"/>
        <v>167953.87086013408</v>
      </c>
      <c r="D105" s="6">
        <f t="shared" si="11"/>
        <v>7049</v>
      </c>
      <c r="E105" s="6">
        <f t="shared" si="14"/>
        <v>1609.557929076285</v>
      </c>
      <c r="F105" s="13">
        <f t="shared" si="12"/>
        <v>5439.442070923715</v>
      </c>
      <c r="G105" s="11">
        <f t="shared" si="13"/>
        <v>162514.42878921036</v>
      </c>
      <c r="H105" s="14"/>
    </row>
    <row r="106" spans="1:8" ht="12.75">
      <c r="A106" s="6">
        <f t="shared" si="8"/>
        <v>91</v>
      </c>
      <c r="B106" s="10">
        <f t="shared" si="15"/>
        <v>43441</v>
      </c>
      <c r="C106" s="13">
        <f t="shared" si="10"/>
        <v>162514.42878921036</v>
      </c>
      <c r="D106" s="6">
        <f t="shared" si="11"/>
        <v>7049</v>
      </c>
      <c r="E106" s="6">
        <f t="shared" si="14"/>
        <v>1557.429942563266</v>
      </c>
      <c r="F106" s="13">
        <f t="shared" si="12"/>
        <v>5491.570057436734</v>
      </c>
      <c r="G106" s="11">
        <f t="shared" si="13"/>
        <v>157022.85873177362</v>
      </c>
      <c r="H106" s="14"/>
    </row>
    <row r="107" spans="1:8" ht="12.75">
      <c r="A107" s="6">
        <f t="shared" si="8"/>
        <v>92</v>
      </c>
      <c r="B107" s="10">
        <f t="shared" si="15"/>
        <v>43471</v>
      </c>
      <c r="C107" s="13">
        <f t="shared" si="10"/>
        <v>157022.85873177362</v>
      </c>
      <c r="D107" s="6">
        <f t="shared" si="11"/>
        <v>7049</v>
      </c>
      <c r="E107" s="6">
        <f t="shared" si="14"/>
        <v>1504.8023961794972</v>
      </c>
      <c r="F107" s="13">
        <f t="shared" si="12"/>
        <v>5544.197603820503</v>
      </c>
      <c r="G107" s="11">
        <f t="shared" si="13"/>
        <v>151478.66112795312</v>
      </c>
      <c r="H107" s="14"/>
    </row>
    <row r="108" spans="1:8" ht="12.75">
      <c r="A108" s="6">
        <f t="shared" si="8"/>
        <v>93</v>
      </c>
      <c r="B108" s="10">
        <f t="shared" si="15"/>
        <v>43501</v>
      </c>
      <c r="C108" s="13">
        <f t="shared" si="10"/>
        <v>151478.66112795312</v>
      </c>
      <c r="D108" s="6">
        <f t="shared" si="11"/>
        <v>7049</v>
      </c>
      <c r="E108" s="6">
        <f t="shared" si="14"/>
        <v>1451.6705024762175</v>
      </c>
      <c r="F108" s="13">
        <f t="shared" si="12"/>
        <v>5597.329497523782</v>
      </c>
      <c r="G108" s="11">
        <f t="shared" si="13"/>
        <v>145881.33163042934</v>
      </c>
      <c r="H108" s="14"/>
    </row>
    <row r="109" spans="1:8" ht="12.75">
      <c r="A109" s="6">
        <f t="shared" si="8"/>
        <v>94</v>
      </c>
      <c r="B109" s="10">
        <f t="shared" si="15"/>
        <v>43531</v>
      </c>
      <c r="C109" s="13">
        <f t="shared" si="10"/>
        <v>145881.33163042934</v>
      </c>
      <c r="D109" s="6">
        <f t="shared" si="11"/>
        <v>7049</v>
      </c>
      <c r="E109" s="6">
        <f t="shared" si="14"/>
        <v>1398.029428124948</v>
      </c>
      <c r="F109" s="13">
        <f t="shared" si="12"/>
        <v>5650.970571875052</v>
      </c>
      <c r="G109" s="11">
        <f t="shared" si="13"/>
        <v>140230.3610585543</v>
      </c>
      <c r="H109" s="14"/>
    </row>
    <row r="110" spans="1:8" ht="12.75">
      <c r="A110" s="6">
        <f t="shared" si="8"/>
        <v>95</v>
      </c>
      <c r="B110" s="10">
        <f t="shared" si="15"/>
        <v>43561</v>
      </c>
      <c r="C110" s="13">
        <f t="shared" si="10"/>
        <v>140230.3610585543</v>
      </c>
      <c r="D110" s="6">
        <f t="shared" si="11"/>
        <v>7049</v>
      </c>
      <c r="E110" s="6">
        <f t="shared" si="14"/>
        <v>1343.874293477812</v>
      </c>
      <c r="F110" s="13">
        <f t="shared" si="12"/>
        <v>5705.125706522188</v>
      </c>
      <c r="G110" s="11">
        <f t="shared" si="13"/>
        <v>134525.2353520321</v>
      </c>
      <c r="H110" s="14"/>
    </row>
    <row r="111" spans="1:8" ht="12.75">
      <c r="A111" s="6">
        <f t="shared" si="8"/>
        <v>96</v>
      </c>
      <c r="B111" s="10">
        <f t="shared" si="15"/>
        <v>43591</v>
      </c>
      <c r="C111" s="13">
        <f t="shared" si="10"/>
        <v>134525.2353520321</v>
      </c>
      <c r="D111" s="6">
        <f t="shared" si="11"/>
        <v>7049</v>
      </c>
      <c r="E111" s="6">
        <f t="shared" si="14"/>
        <v>1289.2001721236409</v>
      </c>
      <c r="F111" s="13">
        <f t="shared" si="12"/>
        <v>5759.799827876359</v>
      </c>
      <c r="G111" s="11">
        <f t="shared" si="13"/>
        <v>128765.43552415574</v>
      </c>
      <c r="H111" s="14"/>
    </row>
    <row r="112" spans="1:8" ht="12.75">
      <c r="A112" s="6">
        <f t="shared" si="8"/>
        <v>97</v>
      </c>
      <c r="B112" s="10">
        <f t="shared" si="15"/>
        <v>43621</v>
      </c>
      <c r="C112" s="13">
        <f t="shared" si="10"/>
        <v>128765.43552415574</v>
      </c>
      <c r="D112" s="6">
        <f t="shared" si="11"/>
        <v>7049</v>
      </c>
      <c r="E112" s="6">
        <f t="shared" si="14"/>
        <v>1234.002090439826</v>
      </c>
      <c r="F112" s="13">
        <f t="shared" si="12"/>
        <v>5814.997909560174</v>
      </c>
      <c r="G112" s="11">
        <f t="shared" si="13"/>
        <v>122950.43761459556</v>
      </c>
      <c r="H112" s="14"/>
    </row>
    <row r="113" spans="1:8" ht="12.75">
      <c r="A113" s="6">
        <f t="shared" si="8"/>
        <v>98</v>
      </c>
      <c r="B113" s="10">
        <f t="shared" si="15"/>
        <v>43651</v>
      </c>
      <c r="C113" s="13">
        <f t="shared" si="10"/>
        <v>122950.43761459556</v>
      </c>
      <c r="D113" s="6">
        <f t="shared" si="11"/>
        <v>7049</v>
      </c>
      <c r="E113" s="6">
        <f t="shared" si="14"/>
        <v>1178.2750271398743</v>
      </c>
      <c r="F113" s="13">
        <f t="shared" si="12"/>
        <v>5870.7249728601255</v>
      </c>
      <c r="G113" s="11">
        <f t="shared" si="13"/>
        <v>117079.71264173543</v>
      </c>
      <c r="H113" s="14"/>
    </row>
    <row r="114" spans="1:8" ht="12.75">
      <c r="A114" s="6">
        <f t="shared" si="8"/>
        <v>99</v>
      </c>
      <c r="B114" s="10">
        <f t="shared" si="15"/>
        <v>43681</v>
      </c>
      <c r="C114" s="13">
        <f t="shared" si="10"/>
        <v>117079.71264173543</v>
      </c>
      <c r="D114" s="6">
        <f t="shared" si="11"/>
        <v>7049</v>
      </c>
      <c r="E114" s="6">
        <f t="shared" si="14"/>
        <v>1122.0139128166313</v>
      </c>
      <c r="F114" s="13">
        <f t="shared" si="12"/>
        <v>5926.986087183369</v>
      </c>
      <c r="G114" s="11">
        <f t="shared" si="13"/>
        <v>111152.72655455206</v>
      </c>
      <c r="H114" s="14"/>
    </row>
    <row r="115" spans="1:8" ht="12.75">
      <c r="A115" s="6">
        <f t="shared" si="8"/>
        <v>100</v>
      </c>
      <c r="B115" s="10">
        <f aca="true" t="shared" si="16" ref="B115:B120">B114+30</f>
        <v>43711</v>
      </c>
      <c r="C115" s="13">
        <f t="shared" si="10"/>
        <v>111152.72655455206</v>
      </c>
      <c r="D115" s="6">
        <f t="shared" si="11"/>
        <v>7049</v>
      </c>
      <c r="E115" s="6">
        <f t="shared" si="14"/>
        <v>1065.2136294811241</v>
      </c>
      <c r="F115" s="13">
        <f t="shared" si="12"/>
        <v>5983.786370518876</v>
      </c>
      <c r="G115" s="11">
        <f t="shared" si="13"/>
        <v>105168.94018403318</v>
      </c>
      <c r="H115" s="14"/>
    </row>
    <row r="116" spans="1:8" ht="12.75">
      <c r="A116" s="6">
        <f t="shared" si="8"/>
        <v>101</v>
      </c>
      <c r="B116" s="10">
        <f t="shared" si="16"/>
        <v>43741</v>
      </c>
      <c r="C116" s="13">
        <f t="shared" si="10"/>
        <v>105168.94018403318</v>
      </c>
      <c r="D116" s="6">
        <f t="shared" si="11"/>
        <v>7049</v>
      </c>
      <c r="E116" s="6">
        <f t="shared" si="14"/>
        <v>1007.8690100969848</v>
      </c>
      <c r="F116" s="13">
        <f t="shared" si="12"/>
        <v>6041.130989903015</v>
      </c>
      <c r="G116" s="11">
        <f t="shared" si="13"/>
        <v>99127.80919413017</v>
      </c>
      <c r="H116" s="14"/>
    </row>
    <row r="117" spans="1:8" ht="12.75">
      <c r="A117" s="6">
        <f t="shared" si="8"/>
        <v>102</v>
      </c>
      <c r="B117" s="10">
        <f t="shared" si="16"/>
        <v>43771</v>
      </c>
      <c r="C117" s="13">
        <f t="shared" si="10"/>
        <v>99127.80919413017</v>
      </c>
      <c r="D117" s="6">
        <f t="shared" si="11"/>
        <v>7049</v>
      </c>
      <c r="E117" s="6">
        <f t="shared" si="14"/>
        <v>949.9748381104141</v>
      </c>
      <c r="F117" s="13">
        <f t="shared" si="12"/>
        <v>6099.025161889585</v>
      </c>
      <c r="G117" s="11">
        <f t="shared" si="13"/>
        <v>93028.78403224058</v>
      </c>
      <c r="H117" s="14"/>
    </row>
    <row r="118" spans="1:8" ht="12.75">
      <c r="A118" s="6">
        <f t="shared" si="8"/>
        <v>103</v>
      </c>
      <c r="B118" s="10">
        <f t="shared" si="16"/>
        <v>43801</v>
      </c>
      <c r="C118" s="13">
        <f t="shared" si="10"/>
        <v>93028.78403224058</v>
      </c>
      <c r="D118" s="6">
        <f t="shared" si="11"/>
        <v>7049</v>
      </c>
      <c r="E118" s="6">
        <f t="shared" si="14"/>
        <v>891.525846975639</v>
      </c>
      <c r="F118" s="13">
        <f t="shared" si="12"/>
        <v>6157.474153024361</v>
      </c>
      <c r="G118" s="11">
        <f t="shared" si="13"/>
        <v>86871.30987921622</v>
      </c>
      <c r="H118" s="14"/>
    </row>
    <row r="119" spans="1:8" ht="12.75">
      <c r="A119" s="6">
        <f t="shared" si="8"/>
        <v>104</v>
      </c>
      <c r="B119" s="10">
        <f t="shared" si="16"/>
        <v>43831</v>
      </c>
      <c r="C119" s="13">
        <f t="shared" si="10"/>
        <v>86871.30987921622</v>
      </c>
      <c r="D119" s="6">
        <f t="shared" si="11"/>
        <v>7049</v>
      </c>
      <c r="E119" s="6">
        <f t="shared" si="14"/>
        <v>832.5167196758222</v>
      </c>
      <c r="F119" s="13">
        <f t="shared" si="12"/>
        <v>6216.483280324178</v>
      </c>
      <c r="G119" s="11">
        <f t="shared" si="13"/>
        <v>80654.82659889205</v>
      </c>
      <c r="H119" s="14"/>
    </row>
    <row r="120" spans="1:8" ht="12.75">
      <c r="A120" s="6">
        <f t="shared" si="8"/>
        <v>105</v>
      </c>
      <c r="B120" s="10">
        <f t="shared" si="16"/>
        <v>43861</v>
      </c>
      <c r="C120" s="13">
        <f t="shared" si="10"/>
        <v>80654.82659889205</v>
      </c>
      <c r="D120" s="6">
        <f t="shared" si="11"/>
        <v>7049</v>
      </c>
      <c r="E120" s="6">
        <f t="shared" si="14"/>
        <v>772.9420882393821</v>
      </c>
      <c r="F120" s="13">
        <f t="shared" si="12"/>
        <v>6276.057911760618</v>
      </c>
      <c r="G120" s="11">
        <f t="shared" si="13"/>
        <v>74378.76868713144</v>
      </c>
      <c r="H120" s="14"/>
    </row>
    <row r="121" spans="1:8" ht="12.75">
      <c r="A121" s="6">
        <f t="shared" si="8"/>
        <v>106</v>
      </c>
      <c r="B121" s="10">
        <f aca="true" t="shared" si="17" ref="B121:B128">B120+30</f>
        <v>43891</v>
      </c>
      <c r="C121" s="13">
        <f t="shared" si="10"/>
        <v>74378.76868713144</v>
      </c>
      <c r="D121" s="6">
        <f t="shared" si="11"/>
        <v>7049</v>
      </c>
      <c r="E121" s="6">
        <f t="shared" si="14"/>
        <v>712.7965332516764</v>
      </c>
      <c r="F121" s="13">
        <f t="shared" si="12"/>
        <v>6336.203466748324</v>
      </c>
      <c r="G121" s="11">
        <f t="shared" si="13"/>
        <v>68042.56522038311</v>
      </c>
      <c r="H121" s="14"/>
    </row>
    <row r="122" spans="1:8" ht="12.75">
      <c r="A122" s="6">
        <f t="shared" si="8"/>
        <v>107</v>
      </c>
      <c r="B122" s="10">
        <f t="shared" si="17"/>
        <v>43921</v>
      </c>
      <c r="C122" s="13">
        <f t="shared" si="10"/>
        <v>68042.56522038311</v>
      </c>
      <c r="D122" s="6">
        <f t="shared" si="11"/>
        <v>7049</v>
      </c>
      <c r="E122" s="6">
        <f t="shared" si="14"/>
        <v>652.0745833620049</v>
      </c>
      <c r="F122" s="13">
        <f t="shared" si="12"/>
        <v>6396.925416637995</v>
      </c>
      <c r="G122" s="11">
        <f t="shared" si="13"/>
        <v>61645.639803745114</v>
      </c>
      <c r="H122" s="14"/>
    </row>
    <row r="123" spans="1:8" ht="12.75">
      <c r="A123" s="6">
        <f t="shared" si="8"/>
        <v>108</v>
      </c>
      <c r="B123" s="10">
        <f t="shared" si="17"/>
        <v>43951</v>
      </c>
      <c r="C123" s="13">
        <f t="shared" si="10"/>
        <v>61645.639803745114</v>
      </c>
      <c r="D123" s="6">
        <f t="shared" si="11"/>
        <v>7049</v>
      </c>
      <c r="E123" s="6">
        <f t="shared" si="14"/>
        <v>590.7707147858907</v>
      </c>
      <c r="F123" s="13">
        <f t="shared" si="12"/>
        <v>6458.229285214109</v>
      </c>
      <c r="G123" s="11">
        <f t="shared" si="13"/>
        <v>55187.410518531</v>
      </c>
      <c r="H123" s="14"/>
    </row>
    <row r="124" spans="1:8" ht="12.75">
      <c r="A124" s="6">
        <f t="shared" si="8"/>
        <v>109</v>
      </c>
      <c r="B124" s="10">
        <f t="shared" si="17"/>
        <v>43981</v>
      </c>
      <c r="C124" s="13">
        <f t="shared" si="10"/>
        <v>55187.410518531</v>
      </c>
      <c r="D124" s="6">
        <f t="shared" si="11"/>
        <v>7049</v>
      </c>
      <c r="E124" s="6">
        <f t="shared" si="14"/>
        <v>528.8793508025889</v>
      </c>
      <c r="F124" s="13">
        <f t="shared" si="12"/>
        <v>6520.120649197411</v>
      </c>
      <c r="G124" s="11">
        <f t="shared" si="13"/>
        <v>48667.289869333596</v>
      </c>
      <c r="H124" s="14"/>
    </row>
    <row r="125" spans="1:8" ht="12.75">
      <c r="A125" s="6">
        <f t="shared" si="8"/>
        <v>110</v>
      </c>
      <c r="B125" s="10">
        <f t="shared" si="17"/>
        <v>44011</v>
      </c>
      <c r="C125" s="13">
        <f t="shared" si="10"/>
        <v>48667.289869333596</v>
      </c>
      <c r="D125" s="6">
        <f t="shared" si="11"/>
        <v>7049</v>
      </c>
      <c r="E125" s="6">
        <f t="shared" si="14"/>
        <v>466.3948612477803</v>
      </c>
      <c r="F125" s="13">
        <f t="shared" si="12"/>
        <v>6582.605138752219</v>
      </c>
      <c r="G125" s="11">
        <f t="shared" si="13"/>
        <v>42084.68473058138</v>
      </c>
      <c r="H125" s="14"/>
    </row>
    <row r="126" spans="1:8" ht="12.75">
      <c r="A126" s="6">
        <f t="shared" si="8"/>
        <v>111</v>
      </c>
      <c r="B126" s="10">
        <f t="shared" si="17"/>
        <v>44041</v>
      </c>
      <c r="C126" s="13">
        <f t="shared" si="10"/>
        <v>42084.68473058138</v>
      </c>
      <c r="D126" s="6">
        <f t="shared" si="11"/>
        <v>7049</v>
      </c>
      <c r="E126" s="6">
        <f t="shared" si="14"/>
        <v>403.31156200140487</v>
      </c>
      <c r="F126" s="13">
        <f t="shared" si="12"/>
        <v>6645.688437998595</v>
      </c>
      <c r="G126" s="11">
        <f t="shared" si="13"/>
        <v>35438.996292582786</v>
      </c>
      <c r="H126" s="14"/>
    </row>
    <row r="127" spans="1:8" ht="12.75">
      <c r="A127" s="6">
        <f t="shared" si="8"/>
        <v>112</v>
      </c>
      <c r="B127" s="10">
        <f t="shared" si="17"/>
        <v>44071</v>
      </c>
      <c r="C127" s="13">
        <f t="shared" si="10"/>
        <v>35438.996292582786</v>
      </c>
      <c r="D127" s="6">
        <f t="shared" si="11"/>
        <v>7049</v>
      </c>
      <c r="E127" s="6">
        <f t="shared" si="14"/>
        <v>339.62371447058507</v>
      </c>
      <c r="F127" s="13">
        <f t="shared" si="12"/>
        <v>6709.376285529415</v>
      </c>
      <c r="G127" s="11">
        <f t="shared" si="13"/>
        <v>28729.62000705337</v>
      </c>
      <c r="H127" s="14"/>
    </row>
    <row r="128" spans="1:8" ht="12.75">
      <c r="A128" s="6">
        <f t="shared" si="8"/>
        <v>113</v>
      </c>
      <c r="B128" s="10">
        <f t="shared" si="17"/>
        <v>44101</v>
      </c>
      <c r="C128" s="13">
        <f t="shared" si="10"/>
        <v>28729.62000705337</v>
      </c>
      <c r="D128" s="6">
        <f t="shared" si="11"/>
        <v>7049</v>
      </c>
      <c r="E128" s="6">
        <f t="shared" si="14"/>
        <v>275.3255250675948</v>
      </c>
      <c r="F128" s="13">
        <f t="shared" si="12"/>
        <v>6773.674474932405</v>
      </c>
      <c r="G128" s="11">
        <f t="shared" si="13"/>
        <v>21955.945532120964</v>
      </c>
      <c r="H128" s="14"/>
    </row>
    <row r="129" spans="1:8" ht="12.75">
      <c r="A129" s="6">
        <f t="shared" si="8"/>
        <v>114</v>
      </c>
      <c r="B129" s="10">
        <f aca="true" t="shared" si="18" ref="B129:B135">B128+30</f>
        <v>44131</v>
      </c>
      <c r="C129" s="13">
        <f t="shared" si="10"/>
        <v>21955.945532120964</v>
      </c>
      <c r="D129" s="6">
        <f t="shared" si="11"/>
        <v>7049</v>
      </c>
      <c r="E129" s="6">
        <f t="shared" si="14"/>
        <v>210.41114468282592</v>
      </c>
      <c r="F129" s="13">
        <f t="shared" si="12"/>
        <v>6838.588855317174</v>
      </c>
      <c r="G129" s="11">
        <f t="shared" si="13"/>
        <v>15117.356676803789</v>
      </c>
      <c r="H129" s="14"/>
    </row>
    <row r="130" spans="1:11" ht="12.75">
      <c r="A130" s="6">
        <f t="shared" si="8"/>
        <v>115</v>
      </c>
      <c r="B130" s="10">
        <f t="shared" si="18"/>
        <v>44161</v>
      </c>
      <c r="C130" s="13">
        <f t="shared" si="10"/>
        <v>15117.356676803789</v>
      </c>
      <c r="D130" s="6">
        <f t="shared" si="11"/>
        <v>7049</v>
      </c>
      <c r="E130" s="6">
        <f t="shared" si="14"/>
        <v>144.87466815270298</v>
      </c>
      <c r="F130" s="13">
        <f t="shared" si="12"/>
        <v>6904.125331847297</v>
      </c>
      <c r="G130" s="11">
        <f t="shared" si="13"/>
        <v>8213.231344956492</v>
      </c>
      <c r="H130" s="14"/>
      <c r="K130" s="1"/>
    </row>
    <row r="131" spans="1:8" ht="12.75">
      <c r="A131" s="6">
        <f t="shared" si="8"/>
        <v>116</v>
      </c>
      <c r="B131" s="10">
        <f t="shared" si="18"/>
        <v>44191</v>
      </c>
      <c r="C131" s="13">
        <f t="shared" si="10"/>
        <v>8213.231344956492</v>
      </c>
      <c r="D131" s="6">
        <f t="shared" si="11"/>
        <v>7049</v>
      </c>
      <c r="E131" s="6">
        <f t="shared" si="14"/>
        <v>78.71013372249972</v>
      </c>
      <c r="F131" s="13">
        <f t="shared" si="12"/>
        <v>6970.289866277501</v>
      </c>
      <c r="G131" s="11">
        <f t="shared" si="13"/>
        <v>1242.9414786789912</v>
      </c>
      <c r="H131" s="14"/>
    </row>
    <row r="132" spans="1:10" ht="12.75">
      <c r="A132" s="6">
        <f t="shared" si="8"/>
        <v>117</v>
      </c>
      <c r="B132" s="10">
        <f t="shared" si="18"/>
        <v>44221</v>
      </c>
      <c r="C132" s="13">
        <f t="shared" si="10"/>
        <v>1242.9414786789912</v>
      </c>
      <c r="D132" s="6">
        <f t="shared" si="11"/>
        <v>7049</v>
      </c>
      <c r="E132" s="6">
        <f t="shared" si="14"/>
        <v>11.911522504006998</v>
      </c>
      <c r="F132" s="13">
        <f t="shared" si="12"/>
        <v>7037.088477495993</v>
      </c>
      <c r="G132" s="11">
        <f t="shared" si="13"/>
        <v>-5794.146998817002</v>
      </c>
      <c r="H132" s="14"/>
      <c r="J132">
        <f>SUM(D16:D132)</f>
        <v>1043586</v>
      </c>
    </row>
    <row r="133" spans="1:8" ht="12.75">
      <c r="A133" s="6">
        <f t="shared" si="8"/>
        <v>118</v>
      </c>
      <c r="B133" s="10">
        <f t="shared" si="18"/>
        <v>44251</v>
      </c>
      <c r="C133" s="13">
        <f t="shared" si="10"/>
        <v>-5794.146998817002</v>
      </c>
      <c r="D133" s="6">
        <f t="shared" si="11"/>
        <v>7049</v>
      </c>
      <c r="E133" s="6">
        <f t="shared" si="14"/>
        <v>-55.52724207199628</v>
      </c>
      <c r="F133" s="13">
        <f t="shared" si="12"/>
        <v>7104.527242071997</v>
      </c>
      <c r="G133" s="11">
        <f t="shared" si="13"/>
        <v>-12898.674240888999</v>
      </c>
      <c r="H133" s="14"/>
    </row>
    <row r="134" spans="1:8" ht="12.75">
      <c r="A134" s="6">
        <f t="shared" si="8"/>
        <v>119</v>
      </c>
      <c r="B134" s="10">
        <f t="shared" si="18"/>
        <v>44281</v>
      </c>
      <c r="C134" s="13">
        <f t="shared" si="10"/>
        <v>-12898.674240888999</v>
      </c>
      <c r="D134" s="6">
        <f t="shared" si="11"/>
        <v>7049</v>
      </c>
      <c r="E134" s="6">
        <f t="shared" si="14"/>
        <v>-123.61229480851956</v>
      </c>
      <c r="F134" s="13">
        <f t="shared" si="12"/>
        <v>7172.612294808519</v>
      </c>
      <c r="G134" s="11">
        <f t="shared" si="13"/>
        <v>-20071.286535697516</v>
      </c>
      <c r="H134" s="14"/>
    </row>
    <row r="135" spans="1:8" ht="12.75">
      <c r="A135" s="6">
        <f t="shared" si="8"/>
        <v>120</v>
      </c>
      <c r="B135" s="10">
        <f t="shared" si="18"/>
        <v>44311</v>
      </c>
      <c r="C135" s="13">
        <f t="shared" si="10"/>
        <v>-20071.286535697516</v>
      </c>
      <c r="D135" s="6">
        <f t="shared" si="11"/>
        <v>7049</v>
      </c>
      <c r="E135" s="6">
        <f t="shared" si="14"/>
        <v>-192.34982930043452</v>
      </c>
      <c r="F135" s="13">
        <f t="shared" si="12"/>
        <v>7241.349829300434</v>
      </c>
      <c r="G135" s="11">
        <f t="shared" si="13"/>
        <v>-27312.63636499795</v>
      </c>
      <c r="H135" s="14"/>
    </row>
    <row r="136" spans="1:8" ht="12.75">
      <c r="A136" s="6">
        <f t="shared" si="8"/>
        <v>121</v>
      </c>
      <c r="B136" s="10">
        <f aca="true" t="shared" si="19" ref="B136:B141">B135+30</f>
        <v>44341</v>
      </c>
      <c r="C136" s="13">
        <f t="shared" si="10"/>
        <v>-27312.63636499795</v>
      </c>
      <c r="D136" s="6">
        <f t="shared" si="11"/>
        <v>7049</v>
      </c>
      <c r="E136" s="6">
        <f t="shared" si="14"/>
        <v>-261.74609849789704</v>
      </c>
      <c r="F136" s="13">
        <f t="shared" si="12"/>
        <v>7310.746098497897</v>
      </c>
      <c r="G136" s="11">
        <f t="shared" si="13"/>
        <v>-34623.382463495844</v>
      </c>
      <c r="H136" s="14"/>
    </row>
    <row r="137" spans="1:8" ht="12.75">
      <c r="A137" s="6">
        <f t="shared" si="8"/>
        <v>122</v>
      </c>
      <c r="B137" s="10">
        <f t="shared" si="19"/>
        <v>44371</v>
      </c>
      <c r="C137" s="13">
        <f t="shared" si="10"/>
        <v>-34623.382463495844</v>
      </c>
      <c r="D137" s="6">
        <f t="shared" si="11"/>
        <v>7049</v>
      </c>
      <c r="E137" s="6">
        <f t="shared" si="14"/>
        <v>-331.8074152751685</v>
      </c>
      <c r="F137" s="13">
        <f t="shared" si="12"/>
        <v>7380.807415275169</v>
      </c>
      <c r="G137" s="11">
        <f t="shared" si="13"/>
        <v>-42004.18987877101</v>
      </c>
      <c r="H137" s="14"/>
    </row>
    <row r="138" spans="1:8" ht="12.75">
      <c r="A138" s="6">
        <f t="shared" si="8"/>
        <v>123</v>
      </c>
      <c r="B138" s="10">
        <f t="shared" si="19"/>
        <v>44401</v>
      </c>
      <c r="C138" s="13">
        <f t="shared" si="10"/>
        <v>-42004.18987877101</v>
      </c>
      <c r="D138" s="6">
        <f t="shared" si="11"/>
        <v>7049</v>
      </c>
      <c r="E138" s="6">
        <f t="shared" si="14"/>
        <v>-402.54015300488885</v>
      </c>
      <c r="F138" s="13">
        <f t="shared" si="12"/>
        <v>7451.540153004888</v>
      </c>
      <c r="G138" s="11">
        <f t="shared" si="13"/>
        <v>-49455.7300317759</v>
      </c>
      <c r="H138" s="14"/>
    </row>
    <row r="139" spans="1:8" ht="12.75">
      <c r="A139" s="6">
        <f t="shared" si="8"/>
        <v>124</v>
      </c>
      <c r="B139" s="10">
        <f t="shared" si="19"/>
        <v>44431</v>
      </c>
      <c r="C139" s="13">
        <f t="shared" si="10"/>
        <v>-49455.7300317759</v>
      </c>
      <c r="D139" s="6">
        <f t="shared" si="11"/>
        <v>7049</v>
      </c>
      <c r="E139" s="6">
        <f t="shared" si="14"/>
        <v>-473.9507461378524</v>
      </c>
      <c r="F139" s="13">
        <f t="shared" si="12"/>
        <v>7522.950746137853</v>
      </c>
      <c r="G139" s="11">
        <f t="shared" si="13"/>
        <v>-56978.68077791375</v>
      </c>
      <c r="H139" s="14"/>
    </row>
    <row r="140" spans="1:8" ht="12.75">
      <c r="A140" s="6">
        <f t="shared" si="8"/>
        <v>125</v>
      </c>
      <c r="B140" s="10">
        <f t="shared" si="19"/>
        <v>44461</v>
      </c>
      <c r="C140" s="13">
        <f t="shared" si="10"/>
        <v>-56978.68077791375</v>
      </c>
      <c r="D140" s="6">
        <f t="shared" si="11"/>
        <v>7049</v>
      </c>
      <c r="E140" s="6">
        <f t="shared" si="14"/>
        <v>-546.0456907883402</v>
      </c>
      <c r="F140" s="13">
        <f t="shared" si="12"/>
        <v>7595.04569078834</v>
      </c>
      <c r="G140" s="11">
        <f t="shared" si="13"/>
        <v>-64573.726468702094</v>
      </c>
      <c r="H140" s="14"/>
    </row>
    <row r="141" spans="1:8" ht="12.75">
      <c r="A141" s="6">
        <f t="shared" si="8"/>
        <v>126</v>
      </c>
      <c r="B141" s="10">
        <f t="shared" si="19"/>
        <v>44491</v>
      </c>
      <c r="C141" s="13">
        <f t="shared" si="10"/>
        <v>-64573.726468702094</v>
      </c>
      <c r="D141" s="6">
        <f t="shared" si="11"/>
        <v>7049</v>
      </c>
      <c r="E141" s="6">
        <f t="shared" si="14"/>
        <v>-618.8315453250617</v>
      </c>
      <c r="F141" s="13">
        <f t="shared" si="12"/>
        <v>7667.831545325062</v>
      </c>
      <c r="G141" s="11">
        <f t="shared" si="13"/>
        <v>-72241.55801402716</v>
      </c>
      <c r="H141" s="14"/>
    </row>
    <row r="142" spans="1:8" ht="12.75">
      <c r="A142" s="6">
        <f t="shared" si="8"/>
        <v>127</v>
      </c>
      <c r="B142" s="10">
        <f>B141+30</f>
        <v>44521</v>
      </c>
      <c r="C142" s="13">
        <f t="shared" si="10"/>
        <v>-72241.55801402716</v>
      </c>
      <c r="D142" s="6">
        <f t="shared" si="11"/>
        <v>7049</v>
      </c>
      <c r="E142" s="6">
        <f t="shared" si="14"/>
        <v>-692.3149309677602</v>
      </c>
      <c r="F142" s="13">
        <f t="shared" si="12"/>
        <v>7741.31493096776</v>
      </c>
      <c r="G142" s="11">
        <f t="shared" si="13"/>
        <v>-79982.87294499492</v>
      </c>
      <c r="H142" s="14"/>
    </row>
    <row r="143" spans="1:8" ht="12.75">
      <c r="A143" s="6">
        <f t="shared" si="8"/>
        <v>128</v>
      </c>
      <c r="B143" s="10">
        <f aca="true" t="shared" si="20" ref="B143:B148">B142+30</f>
        <v>44551</v>
      </c>
      <c r="C143" s="13">
        <f t="shared" si="10"/>
        <v>-79982.87294499492</v>
      </c>
      <c r="D143" s="6">
        <f t="shared" si="11"/>
        <v>7049</v>
      </c>
      <c r="E143" s="6">
        <f t="shared" si="14"/>
        <v>-766.5025323895346</v>
      </c>
      <c r="F143" s="13">
        <f t="shared" si="12"/>
        <v>7815.502532389534</v>
      </c>
      <c r="G143" s="11">
        <f t="shared" si="13"/>
        <v>-87798.37547738446</v>
      </c>
      <c r="H143" s="14"/>
    </row>
    <row r="144" spans="1:8" ht="12.75">
      <c r="A144" s="6">
        <f t="shared" si="8"/>
        <v>129</v>
      </c>
      <c r="B144" s="10">
        <f t="shared" si="20"/>
        <v>44581</v>
      </c>
      <c r="C144" s="13">
        <f t="shared" si="10"/>
        <v>-87798.37547738446</v>
      </c>
      <c r="D144" s="6">
        <f t="shared" si="11"/>
        <v>7049</v>
      </c>
      <c r="E144" s="6">
        <f t="shared" si="14"/>
        <v>-841.4010983249344</v>
      </c>
      <c r="F144" s="13">
        <f t="shared" si="12"/>
        <v>7890.4010983249345</v>
      </c>
      <c r="G144" s="11">
        <f t="shared" si="13"/>
        <v>-95688.77657570939</v>
      </c>
      <c r="H144" s="14"/>
    </row>
    <row r="145" spans="1:8" ht="12.75">
      <c r="A145" s="6">
        <f t="shared" si="8"/>
        <v>130</v>
      </c>
      <c r="B145" s="10">
        <f t="shared" si="20"/>
        <v>44611</v>
      </c>
      <c r="C145" s="13">
        <f t="shared" si="10"/>
        <v>-95688.77657570939</v>
      </c>
      <c r="D145" s="6">
        <f t="shared" si="11"/>
        <v>7049</v>
      </c>
      <c r="E145" s="6">
        <f t="shared" si="14"/>
        <v>-917.0174421838816</v>
      </c>
      <c r="F145" s="13">
        <f t="shared" si="12"/>
        <v>7966.017442183882</v>
      </c>
      <c r="G145" s="11">
        <f t="shared" si="13"/>
        <v>-103654.79401789326</v>
      </c>
      <c r="H145" s="14"/>
    </row>
    <row r="146" spans="1:8" ht="12.75">
      <c r="A146" s="6">
        <f t="shared" si="8"/>
        <v>131</v>
      </c>
      <c r="B146" s="10">
        <f t="shared" si="20"/>
        <v>44641</v>
      </c>
      <c r="C146" s="13">
        <f t="shared" si="10"/>
        <v>-103654.79401789326</v>
      </c>
      <c r="D146" s="6">
        <f t="shared" si="11"/>
        <v>7049</v>
      </c>
      <c r="E146" s="6">
        <f t="shared" si="14"/>
        <v>-993.3584426714771</v>
      </c>
      <c r="F146" s="13">
        <f t="shared" si="12"/>
        <v>8042.358442671477</v>
      </c>
      <c r="G146" s="11">
        <f t="shared" si="13"/>
        <v>-111697.15246056474</v>
      </c>
      <c r="H146" s="14"/>
    </row>
    <row r="147" spans="1:8" ht="12.75">
      <c r="A147" s="6">
        <f t="shared" si="8"/>
        <v>132</v>
      </c>
      <c r="B147" s="10">
        <f t="shared" si="20"/>
        <v>44671</v>
      </c>
      <c r="C147" s="13">
        <f t="shared" si="10"/>
        <v>-111697.15246056474</v>
      </c>
      <c r="D147" s="6">
        <f t="shared" si="11"/>
        <v>7049</v>
      </c>
      <c r="E147" s="6">
        <f t="shared" si="14"/>
        <v>-1070.4310444137454</v>
      </c>
      <c r="F147" s="13">
        <f t="shared" si="12"/>
        <v>8119.431044413745</v>
      </c>
      <c r="G147" s="11">
        <f t="shared" si="13"/>
        <v>-119816.5835049785</v>
      </c>
      <c r="H147" s="14"/>
    </row>
    <row r="148" spans="1:8" ht="12.75">
      <c r="A148" s="6">
        <f t="shared" si="8"/>
        <v>133</v>
      </c>
      <c r="B148" s="10">
        <f t="shared" si="20"/>
        <v>44701</v>
      </c>
      <c r="C148" s="13">
        <f t="shared" si="10"/>
        <v>-119816.5835049785</v>
      </c>
      <c r="D148" s="6">
        <f t="shared" si="11"/>
        <v>7049</v>
      </c>
      <c r="E148" s="6">
        <f t="shared" si="14"/>
        <v>-1148.2422585893773</v>
      </c>
      <c r="F148" s="13">
        <f t="shared" si="12"/>
        <v>8197.242258589376</v>
      </c>
      <c r="G148" s="11">
        <f t="shared" si="13"/>
        <v>-128013.82576356787</v>
      </c>
      <c r="H148" s="14"/>
    </row>
    <row r="149" spans="1:8" ht="12.75">
      <c r="A149" s="6">
        <f aca="true" t="shared" si="21" ref="A149:A198">A148+1</f>
        <v>134</v>
      </c>
      <c r="B149" s="10">
        <f>B148+30</f>
        <v>44731</v>
      </c>
      <c r="C149" s="13">
        <f aca="true" t="shared" si="22" ref="C149:C198">G148</f>
        <v>-128013.82576356787</v>
      </c>
      <c r="D149" s="6">
        <f aca="true" t="shared" si="23" ref="D149:D198">D148</f>
        <v>7049</v>
      </c>
      <c r="E149" s="6">
        <f t="shared" si="14"/>
        <v>-1226.7991635675255</v>
      </c>
      <c r="F149" s="13">
        <f aca="true" t="shared" si="24" ref="F149:F198">D149-E149</f>
        <v>8275.799163567526</v>
      </c>
      <c r="G149" s="11">
        <f aca="true" t="shared" si="25" ref="G149:G198">C149-F149</f>
        <v>-136289.6249271354</v>
      </c>
      <c r="H149" s="14"/>
    </row>
    <row r="150" spans="1:8" ht="12.75">
      <c r="A150" s="6">
        <f t="shared" si="21"/>
        <v>135</v>
      </c>
      <c r="B150" s="10">
        <f aca="true" t="shared" si="26" ref="B150:B156">B149+30</f>
        <v>44761</v>
      </c>
      <c r="C150" s="13">
        <f t="shared" si="22"/>
        <v>-136289.6249271354</v>
      </c>
      <c r="D150" s="6">
        <f t="shared" si="23"/>
        <v>7049</v>
      </c>
      <c r="E150" s="6">
        <f t="shared" si="14"/>
        <v>-1306.1089055517143</v>
      </c>
      <c r="F150" s="13">
        <f t="shared" si="24"/>
        <v>8355.108905551715</v>
      </c>
      <c r="G150" s="11">
        <f t="shared" si="25"/>
        <v>-144644.7338326871</v>
      </c>
      <c r="H150" s="14"/>
    </row>
    <row r="151" spans="1:8" ht="12.75">
      <c r="A151" s="6">
        <f t="shared" si="21"/>
        <v>136</v>
      </c>
      <c r="B151" s="10">
        <f t="shared" si="26"/>
        <v>44791</v>
      </c>
      <c r="C151" s="13">
        <f t="shared" si="22"/>
        <v>-144644.7338326871</v>
      </c>
      <c r="D151" s="6">
        <f t="shared" si="23"/>
        <v>7049</v>
      </c>
      <c r="E151" s="6">
        <f t="shared" si="14"/>
        <v>-1386.1786992299183</v>
      </c>
      <c r="F151" s="13">
        <f t="shared" si="24"/>
        <v>8435.178699229918</v>
      </c>
      <c r="G151" s="11">
        <f t="shared" si="25"/>
        <v>-153079.91253191704</v>
      </c>
      <c r="H151" s="14"/>
    </row>
    <row r="152" spans="1:8" ht="12.75">
      <c r="A152" s="6">
        <f t="shared" si="21"/>
        <v>137</v>
      </c>
      <c r="B152" s="10">
        <f t="shared" si="26"/>
        <v>44821</v>
      </c>
      <c r="C152" s="13">
        <f t="shared" si="22"/>
        <v>-153079.91253191704</v>
      </c>
      <c r="D152" s="6">
        <f t="shared" si="23"/>
        <v>7049</v>
      </c>
      <c r="E152" s="6">
        <f t="shared" si="14"/>
        <v>-1467.0158284308718</v>
      </c>
      <c r="F152" s="13">
        <f t="shared" si="24"/>
        <v>8516.01582843087</v>
      </c>
      <c r="G152" s="11">
        <f t="shared" si="25"/>
        <v>-161595.92836034793</v>
      </c>
      <c r="H152" s="14"/>
    </row>
    <row r="153" spans="1:8" ht="12.75">
      <c r="A153" s="6">
        <f t="shared" si="21"/>
        <v>138</v>
      </c>
      <c r="B153" s="10">
        <f t="shared" si="26"/>
        <v>44851</v>
      </c>
      <c r="C153" s="13">
        <f t="shared" si="22"/>
        <v>-161595.92836034793</v>
      </c>
      <c r="D153" s="6">
        <f t="shared" si="23"/>
        <v>7049</v>
      </c>
      <c r="E153" s="6">
        <f t="shared" si="14"/>
        <v>-1548.6276467866676</v>
      </c>
      <c r="F153" s="13">
        <f t="shared" si="24"/>
        <v>8597.627646786668</v>
      </c>
      <c r="G153" s="11">
        <f t="shared" si="25"/>
        <v>-170193.55600713458</v>
      </c>
      <c r="H153" s="14"/>
    </row>
    <row r="154" spans="1:8" ht="12.75">
      <c r="A154" s="6">
        <f t="shared" si="21"/>
        <v>139</v>
      </c>
      <c r="B154" s="10">
        <f t="shared" si="26"/>
        <v>44881</v>
      </c>
      <c r="C154" s="13">
        <f t="shared" si="22"/>
        <v>-170193.55600713458</v>
      </c>
      <c r="D154" s="6">
        <f t="shared" si="23"/>
        <v>7049</v>
      </c>
      <c r="E154" s="6">
        <f aca="true" t="shared" si="27" ref="E154:E198">C154*11.5%/12</f>
        <v>-1631.0215784017064</v>
      </c>
      <c r="F154" s="13">
        <f t="shared" si="24"/>
        <v>8680.021578401705</v>
      </c>
      <c r="G154" s="11">
        <f t="shared" si="25"/>
        <v>-178873.5775855363</v>
      </c>
      <c r="H154" s="14"/>
    </row>
    <row r="155" spans="1:8" ht="12.75">
      <c r="A155" s="6">
        <f t="shared" si="21"/>
        <v>140</v>
      </c>
      <c r="B155" s="10">
        <f t="shared" si="26"/>
        <v>44911</v>
      </c>
      <c r="C155" s="13">
        <f t="shared" si="22"/>
        <v>-178873.5775855363</v>
      </c>
      <c r="D155" s="6">
        <f t="shared" si="23"/>
        <v>7049</v>
      </c>
      <c r="E155" s="6">
        <f t="shared" si="27"/>
        <v>-1714.2051185280561</v>
      </c>
      <c r="F155" s="13">
        <f t="shared" si="24"/>
        <v>8763.205118528056</v>
      </c>
      <c r="G155" s="11">
        <f t="shared" si="25"/>
        <v>-187636.78270406433</v>
      </c>
      <c r="H155" s="14"/>
    </row>
    <row r="156" spans="1:8" ht="12.75">
      <c r="A156" s="6">
        <f t="shared" si="21"/>
        <v>141</v>
      </c>
      <c r="B156" s="10">
        <f t="shared" si="26"/>
        <v>44941</v>
      </c>
      <c r="C156" s="13">
        <f t="shared" si="22"/>
        <v>-187636.78270406433</v>
      </c>
      <c r="D156" s="6">
        <f t="shared" si="23"/>
        <v>7049</v>
      </c>
      <c r="E156" s="6">
        <f t="shared" si="27"/>
        <v>-1798.1858342472833</v>
      </c>
      <c r="F156" s="13">
        <f t="shared" si="24"/>
        <v>8847.185834247284</v>
      </c>
      <c r="G156" s="11">
        <f t="shared" si="25"/>
        <v>-196483.9685383116</v>
      </c>
      <c r="H156" s="14"/>
    </row>
    <row r="157" spans="1:8" ht="12.75">
      <c r="A157" s="6">
        <f t="shared" si="21"/>
        <v>142</v>
      </c>
      <c r="B157" s="10">
        <f>B156+30</f>
        <v>44971</v>
      </c>
      <c r="C157" s="13">
        <f t="shared" si="22"/>
        <v>-196483.9685383116</v>
      </c>
      <c r="D157" s="6">
        <f t="shared" si="23"/>
        <v>7049</v>
      </c>
      <c r="E157" s="6">
        <f t="shared" si="27"/>
        <v>-1882.9713651588197</v>
      </c>
      <c r="F157" s="13">
        <f t="shared" si="24"/>
        <v>8931.971365158819</v>
      </c>
      <c r="G157" s="11">
        <f t="shared" si="25"/>
        <v>-205415.93990347043</v>
      </c>
      <c r="H157" s="14"/>
    </row>
    <row r="158" spans="1:8" ht="12.75">
      <c r="A158" s="6">
        <f t="shared" si="21"/>
        <v>143</v>
      </c>
      <c r="B158" s="10">
        <f aca="true" t="shared" si="28" ref="B158:B173">B157+30</f>
        <v>45001</v>
      </c>
      <c r="C158" s="13">
        <f t="shared" si="22"/>
        <v>-205415.93990347043</v>
      </c>
      <c r="D158" s="6">
        <f t="shared" si="23"/>
        <v>7049</v>
      </c>
      <c r="E158" s="6">
        <f t="shared" si="27"/>
        <v>-1968.569424074925</v>
      </c>
      <c r="F158" s="13">
        <f t="shared" si="24"/>
        <v>9017.569424074925</v>
      </c>
      <c r="G158" s="11">
        <f t="shared" si="25"/>
        <v>-214433.50932754535</v>
      </c>
      <c r="H158" s="14"/>
    </row>
    <row r="159" spans="1:8" ht="12.75">
      <c r="A159" s="6">
        <f t="shared" si="21"/>
        <v>144</v>
      </c>
      <c r="B159" s="10">
        <f t="shared" si="28"/>
        <v>45031</v>
      </c>
      <c r="C159" s="13">
        <f t="shared" si="22"/>
        <v>-214433.50932754535</v>
      </c>
      <c r="D159" s="6">
        <f t="shared" si="23"/>
        <v>7049</v>
      </c>
      <c r="E159" s="6">
        <f t="shared" si="27"/>
        <v>-2054.98779772231</v>
      </c>
      <c r="F159" s="13">
        <f t="shared" si="24"/>
        <v>9103.98779772231</v>
      </c>
      <c r="G159" s="11">
        <f t="shared" si="25"/>
        <v>-223537.49712526766</v>
      </c>
      <c r="H159" s="14"/>
    </row>
    <row r="160" spans="1:8" ht="12.75">
      <c r="A160" s="6">
        <f t="shared" si="21"/>
        <v>145</v>
      </c>
      <c r="B160" s="10">
        <f t="shared" si="28"/>
        <v>45061</v>
      </c>
      <c r="C160" s="13">
        <f t="shared" si="22"/>
        <v>-223537.49712526766</v>
      </c>
      <c r="D160" s="6">
        <f t="shared" si="23"/>
        <v>7049</v>
      </c>
      <c r="E160" s="6">
        <f t="shared" si="27"/>
        <v>-2142.234347450482</v>
      </c>
      <c r="F160" s="13">
        <f t="shared" si="24"/>
        <v>9191.234347450481</v>
      </c>
      <c r="G160" s="11">
        <f t="shared" si="25"/>
        <v>-232728.73147271815</v>
      </c>
      <c r="H160" s="14"/>
    </row>
    <row r="161" spans="1:8" ht="12.75">
      <c r="A161" s="6">
        <f t="shared" si="21"/>
        <v>146</v>
      </c>
      <c r="B161" s="10">
        <f t="shared" si="28"/>
        <v>45091</v>
      </c>
      <c r="C161" s="13">
        <f t="shared" si="22"/>
        <v>-232728.73147271815</v>
      </c>
      <c r="D161" s="6">
        <f t="shared" si="23"/>
        <v>7049</v>
      </c>
      <c r="E161" s="6">
        <f t="shared" si="27"/>
        <v>-2230.317009946882</v>
      </c>
      <c r="F161" s="13">
        <f t="shared" si="24"/>
        <v>9279.317009946883</v>
      </c>
      <c r="G161" s="11">
        <f t="shared" si="25"/>
        <v>-242008.04848266504</v>
      </c>
      <c r="H161" s="14"/>
    </row>
    <row r="162" spans="1:8" ht="12.75">
      <c r="A162" s="6">
        <f t="shared" si="21"/>
        <v>147</v>
      </c>
      <c r="B162" s="10">
        <f t="shared" si="28"/>
        <v>45121</v>
      </c>
      <c r="C162" s="13">
        <f t="shared" si="22"/>
        <v>-242008.04848266504</v>
      </c>
      <c r="D162" s="6">
        <f t="shared" si="23"/>
        <v>7049</v>
      </c>
      <c r="E162" s="6">
        <f t="shared" si="27"/>
        <v>-2319.2437979588735</v>
      </c>
      <c r="F162" s="13">
        <f t="shared" si="24"/>
        <v>9368.243797958874</v>
      </c>
      <c r="G162" s="11">
        <f t="shared" si="25"/>
        <v>-251376.29228062392</v>
      </c>
      <c r="H162" s="14"/>
    </row>
    <row r="163" spans="1:8" ht="12.75">
      <c r="A163" s="6">
        <f t="shared" si="21"/>
        <v>148</v>
      </c>
      <c r="B163" s="10">
        <f t="shared" si="28"/>
        <v>45151</v>
      </c>
      <c r="C163" s="13">
        <f t="shared" si="22"/>
        <v>-251376.29228062392</v>
      </c>
      <c r="D163" s="6">
        <f t="shared" si="23"/>
        <v>7049</v>
      </c>
      <c r="E163" s="6">
        <f t="shared" si="27"/>
        <v>-2409.022801022646</v>
      </c>
      <c r="F163" s="13">
        <f t="shared" si="24"/>
        <v>9458.022801022646</v>
      </c>
      <c r="G163" s="11">
        <f t="shared" si="25"/>
        <v>-260834.31508164658</v>
      </c>
      <c r="H163" s="14"/>
    </row>
    <row r="164" spans="1:8" ht="12.75">
      <c r="A164" s="6">
        <f t="shared" si="21"/>
        <v>149</v>
      </c>
      <c r="B164" s="10">
        <f t="shared" si="28"/>
        <v>45181</v>
      </c>
      <c r="C164" s="13">
        <f t="shared" si="22"/>
        <v>-260834.31508164658</v>
      </c>
      <c r="D164" s="6">
        <f t="shared" si="23"/>
        <v>7049</v>
      </c>
      <c r="E164" s="6">
        <f t="shared" si="27"/>
        <v>-2499.662186199113</v>
      </c>
      <c r="F164" s="13">
        <f t="shared" si="24"/>
        <v>9548.662186199113</v>
      </c>
      <c r="G164" s="11">
        <f t="shared" si="25"/>
        <v>-270382.9772678457</v>
      </c>
      <c r="H164" s="14"/>
    </row>
    <row r="165" spans="1:8" ht="12.75">
      <c r="A165" s="6">
        <f t="shared" si="21"/>
        <v>150</v>
      </c>
      <c r="B165" s="10">
        <f t="shared" si="28"/>
        <v>45211</v>
      </c>
      <c r="C165" s="13">
        <f t="shared" si="22"/>
        <v>-270382.9772678457</v>
      </c>
      <c r="D165" s="6">
        <f t="shared" si="23"/>
        <v>7049</v>
      </c>
      <c r="E165" s="6">
        <f t="shared" si="27"/>
        <v>-2591.1701988168547</v>
      </c>
      <c r="F165" s="13">
        <f t="shared" si="24"/>
        <v>9640.170198816855</v>
      </c>
      <c r="G165" s="11">
        <f t="shared" si="25"/>
        <v>-280023.1474666626</v>
      </c>
      <c r="H165" s="14"/>
    </row>
    <row r="166" spans="1:8" ht="12.75">
      <c r="A166" s="6">
        <f t="shared" si="21"/>
        <v>151</v>
      </c>
      <c r="B166" s="10">
        <f t="shared" si="28"/>
        <v>45241</v>
      </c>
      <c r="C166" s="13">
        <f t="shared" si="22"/>
        <v>-280023.1474666626</v>
      </c>
      <c r="D166" s="6">
        <f t="shared" si="23"/>
        <v>7049</v>
      </c>
      <c r="E166" s="6">
        <f t="shared" si="27"/>
        <v>-2683.555163222183</v>
      </c>
      <c r="F166" s="13">
        <f t="shared" si="24"/>
        <v>9732.555163222183</v>
      </c>
      <c r="G166" s="11">
        <f t="shared" si="25"/>
        <v>-289755.70262988476</v>
      </c>
      <c r="H166" s="14"/>
    </row>
    <row r="167" spans="1:8" ht="12.75">
      <c r="A167" s="6">
        <f t="shared" si="21"/>
        <v>152</v>
      </c>
      <c r="B167" s="10">
        <f t="shared" si="28"/>
        <v>45271</v>
      </c>
      <c r="C167" s="13">
        <f t="shared" si="22"/>
        <v>-289755.70262988476</v>
      </c>
      <c r="D167" s="6">
        <f t="shared" si="23"/>
        <v>7049</v>
      </c>
      <c r="E167" s="6">
        <f t="shared" si="27"/>
        <v>-2776.8254835363955</v>
      </c>
      <c r="F167" s="13">
        <f t="shared" si="24"/>
        <v>9825.825483536395</v>
      </c>
      <c r="G167" s="11">
        <f t="shared" si="25"/>
        <v>-299581.52811342117</v>
      </c>
      <c r="H167" s="14"/>
    </row>
    <row r="168" spans="1:8" ht="12.75">
      <c r="A168" s="6">
        <f t="shared" si="21"/>
        <v>153</v>
      </c>
      <c r="B168" s="10">
        <f t="shared" si="28"/>
        <v>45301</v>
      </c>
      <c r="C168" s="13">
        <f t="shared" si="22"/>
        <v>-299581.52811342117</v>
      </c>
      <c r="D168" s="6">
        <f t="shared" si="23"/>
        <v>7049</v>
      </c>
      <c r="E168" s="6">
        <f t="shared" si="27"/>
        <v>-2870.9896444202864</v>
      </c>
      <c r="F168" s="13">
        <f t="shared" si="24"/>
        <v>9919.989644420286</v>
      </c>
      <c r="G168" s="11">
        <f t="shared" si="25"/>
        <v>-309501.51775784144</v>
      </c>
      <c r="H168" s="14"/>
    </row>
    <row r="169" spans="1:8" ht="12.75">
      <c r="A169" s="6">
        <f t="shared" si="21"/>
        <v>154</v>
      </c>
      <c r="B169" s="10">
        <f t="shared" si="28"/>
        <v>45331</v>
      </c>
      <c r="C169" s="13">
        <f t="shared" si="22"/>
        <v>-309501.51775784144</v>
      </c>
      <c r="D169" s="6">
        <f t="shared" si="23"/>
        <v>7049</v>
      </c>
      <c r="E169" s="6">
        <f t="shared" si="27"/>
        <v>-2966.0562118459807</v>
      </c>
      <c r="F169" s="13">
        <f t="shared" si="24"/>
        <v>10015.05621184598</v>
      </c>
      <c r="G169" s="11">
        <f t="shared" si="25"/>
        <v>-319516.57396968745</v>
      </c>
      <c r="H169" s="14"/>
    </row>
    <row r="170" spans="1:8" ht="12.75">
      <c r="A170" s="6">
        <f t="shared" si="21"/>
        <v>155</v>
      </c>
      <c r="B170" s="10">
        <f t="shared" si="28"/>
        <v>45361</v>
      </c>
      <c r="C170" s="13">
        <f t="shared" si="22"/>
        <v>-319516.57396968745</v>
      </c>
      <c r="D170" s="6">
        <f t="shared" si="23"/>
        <v>7049</v>
      </c>
      <c r="E170" s="6">
        <f t="shared" si="27"/>
        <v>-3062.0338338761717</v>
      </c>
      <c r="F170" s="13">
        <f t="shared" si="24"/>
        <v>10111.033833876172</v>
      </c>
      <c r="G170" s="11">
        <f t="shared" si="25"/>
        <v>-329627.60780356365</v>
      </c>
      <c r="H170" s="14"/>
    </row>
    <row r="171" spans="1:8" ht="12.75">
      <c r="A171" s="6">
        <f t="shared" si="21"/>
        <v>156</v>
      </c>
      <c r="B171" s="10">
        <f t="shared" si="28"/>
        <v>45391</v>
      </c>
      <c r="C171" s="13">
        <f t="shared" si="22"/>
        <v>-329627.60780356365</v>
      </c>
      <c r="D171" s="6">
        <f t="shared" si="23"/>
        <v>7049</v>
      </c>
      <c r="E171" s="6">
        <f t="shared" si="27"/>
        <v>-3158.9312414508186</v>
      </c>
      <c r="F171" s="13">
        <f t="shared" si="24"/>
        <v>10207.931241450819</v>
      </c>
      <c r="G171" s="11">
        <f t="shared" si="25"/>
        <v>-339835.5390450145</v>
      </c>
      <c r="H171" s="14"/>
    </row>
    <row r="172" spans="1:8" ht="12.75">
      <c r="A172" s="6">
        <f t="shared" si="21"/>
        <v>157</v>
      </c>
      <c r="B172" s="10">
        <f t="shared" si="28"/>
        <v>45421</v>
      </c>
      <c r="C172" s="13">
        <f t="shared" si="22"/>
        <v>-339835.5390450145</v>
      </c>
      <c r="D172" s="6">
        <f t="shared" si="23"/>
        <v>7049</v>
      </c>
      <c r="E172" s="6">
        <f t="shared" si="27"/>
        <v>-3256.7572491813885</v>
      </c>
      <c r="F172" s="13">
        <f t="shared" si="24"/>
        <v>10305.757249181388</v>
      </c>
      <c r="G172" s="11">
        <f t="shared" si="25"/>
        <v>-350141.29629419587</v>
      </c>
      <c r="H172" s="14"/>
    </row>
    <row r="173" spans="1:8" ht="12.75">
      <c r="A173" s="6">
        <f t="shared" si="21"/>
        <v>158</v>
      </c>
      <c r="B173" s="10">
        <f t="shared" si="28"/>
        <v>45451</v>
      </c>
      <c r="C173" s="13">
        <f t="shared" si="22"/>
        <v>-350141.29629419587</v>
      </c>
      <c r="D173" s="6">
        <f t="shared" si="23"/>
        <v>7049</v>
      </c>
      <c r="E173" s="6">
        <f t="shared" si="27"/>
        <v>-3355.520756152711</v>
      </c>
      <c r="F173" s="13">
        <f t="shared" si="24"/>
        <v>10404.520756152711</v>
      </c>
      <c r="G173" s="11">
        <f t="shared" si="25"/>
        <v>-360545.81705034856</v>
      </c>
      <c r="H173" s="14"/>
    </row>
    <row r="174" spans="1:8" ht="12.75">
      <c r="A174" s="6">
        <f t="shared" si="21"/>
        <v>159</v>
      </c>
      <c r="B174" s="10">
        <f>B173+30</f>
        <v>45481</v>
      </c>
      <c r="C174" s="13">
        <f t="shared" si="22"/>
        <v>-360545.81705034856</v>
      </c>
      <c r="D174" s="6">
        <f t="shared" si="23"/>
        <v>7049</v>
      </c>
      <c r="E174" s="6">
        <f t="shared" si="27"/>
        <v>-3455.2307467325068</v>
      </c>
      <c r="F174" s="13">
        <f t="shared" si="24"/>
        <v>10504.230746732506</v>
      </c>
      <c r="G174" s="11">
        <f t="shared" si="25"/>
        <v>-371050.04779708106</v>
      </c>
      <c r="H174" s="14"/>
    </row>
    <row r="175" spans="1:8" ht="12.75">
      <c r="A175" s="6">
        <f t="shared" si="21"/>
        <v>160</v>
      </c>
      <c r="B175" s="10">
        <f aca="true" t="shared" si="29" ref="B175:B198">B174+30</f>
        <v>45511</v>
      </c>
      <c r="C175" s="13">
        <f t="shared" si="22"/>
        <v>-371050.04779708106</v>
      </c>
      <c r="D175" s="6">
        <f t="shared" si="23"/>
        <v>7049</v>
      </c>
      <c r="E175" s="6">
        <f t="shared" si="27"/>
        <v>-3555.8962913886935</v>
      </c>
      <c r="F175" s="13">
        <f t="shared" si="24"/>
        <v>10604.896291388693</v>
      </c>
      <c r="G175" s="11">
        <f t="shared" si="25"/>
        <v>-381654.9440884697</v>
      </c>
      <c r="H175" s="14"/>
    </row>
    <row r="176" spans="1:8" ht="12.75">
      <c r="A176" s="6">
        <f t="shared" si="21"/>
        <v>161</v>
      </c>
      <c r="B176" s="10">
        <f t="shared" si="29"/>
        <v>45541</v>
      </c>
      <c r="C176" s="13">
        <f t="shared" si="22"/>
        <v>-381654.9440884697</v>
      </c>
      <c r="D176" s="6">
        <f t="shared" si="23"/>
        <v>7049</v>
      </c>
      <c r="E176" s="6">
        <f t="shared" si="27"/>
        <v>-3657.526547514502</v>
      </c>
      <c r="F176" s="13">
        <f t="shared" si="24"/>
        <v>10706.526547514502</v>
      </c>
      <c r="G176" s="11">
        <f t="shared" si="25"/>
        <v>-392361.4706359842</v>
      </c>
      <c r="H176" s="14"/>
    </row>
    <row r="177" spans="1:8" ht="12.75">
      <c r="A177" s="6">
        <f t="shared" si="21"/>
        <v>162</v>
      </c>
      <c r="B177" s="10">
        <f t="shared" si="29"/>
        <v>45571</v>
      </c>
      <c r="C177" s="13">
        <f t="shared" si="22"/>
        <v>-392361.4706359842</v>
      </c>
      <c r="D177" s="6">
        <f t="shared" si="23"/>
        <v>7049</v>
      </c>
      <c r="E177" s="6">
        <f t="shared" si="27"/>
        <v>-3760.1307602615157</v>
      </c>
      <c r="F177" s="13">
        <f t="shared" si="24"/>
        <v>10809.130760261516</v>
      </c>
      <c r="G177" s="11">
        <f t="shared" si="25"/>
        <v>-403170.6013962457</v>
      </c>
      <c r="H177" s="14"/>
    </row>
    <row r="178" spans="1:8" ht="12.75">
      <c r="A178" s="6">
        <f t="shared" si="21"/>
        <v>163</v>
      </c>
      <c r="B178" s="10">
        <f t="shared" si="29"/>
        <v>45601</v>
      </c>
      <c r="C178" s="13">
        <f t="shared" si="22"/>
        <v>-403170.6013962457</v>
      </c>
      <c r="D178" s="6">
        <f t="shared" si="23"/>
        <v>7049</v>
      </c>
      <c r="E178" s="6">
        <f t="shared" si="27"/>
        <v>-3863.7182633806883</v>
      </c>
      <c r="F178" s="13">
        <f t="shared" si="24"/>
        <v>10912.718263380688</v>
      </c>
      <c r="G178" s="11">
        <f t="shared" si="25"/>
        <v>-414083.3196596264</v>
      </c>
      <c r="H178" s="14"/>
    </row>
    <row r="179" spans="1:8" ht="12.75">
      <c r="A179" s="6">
        <f t="shared" si="21"/>
        <v>164</v>
      </c>
      <c r="B179" s="10">
        <f t="shared" si="29"/>
        <v>45631</v>
      </c>
      <c r="C179" s="13">
        <f t="shared" si="22"/>
        <v>-414083.3196596264</v>
      </c>
      <c r="D179" s="6">
        <f t="shared" si="23"/>
        <v>7049</v>
      </c>
      <c r="E179" s="6">
        <f t="shared" si="27"/>
        <v>-3968.29848007142</v>
      </c>
      <c r="F179" s="13">
        <f t="shared" si="24"/>
        <v>11017.29848007142</v>
      </c>
      <c r="G179" s="11">
        <f t="shared" si="25"/>
        <v>-425100.6181396978</v>
      </c>
      <c r="H179" s="14"/>
    </row>
    <row r="180" spans="1:8" ht="12.75">
      <c r="A180" s="6">
        <f t="shared" si="21"/>
        <v>165</v>
      </c>
      <c r="B180" s="10">
        <f t="shared" si="29"/>
        <v>45661</v>
      </c>
      <c r="C180" s="13">
        <f t="shared" si="22"/>
        <v>-425100.6181396978</v>
      </c>
      <c r="D180" s="6">
        <f t="shared" si="23"/>
        <v>7049</v>
      </c>
      <c r="E180" s="6">
        <f t="shared" si="27"/>
        <v>-4073.880923838771</v>
      </c>
      <c r="F180" s="13">
        <f t="shared" si="24"/>
        <v>11122.880923838771</v>
      </c>
      <c r="G180" s="11">
        <f t="shared" si="25"/>
        <v>-436223.4990635366</v>
      </c>
      <c r="H180" s="14"/>
    </row>
    <row r="181" spans="1:8" ht="12.75">
      <c r="A181" s="6">
        <f t="shared" si="21"/>
        <v>166</v>
      </c>
      <c r="B181" s="10">
        <f t="shared" si="29"/>
        <v>45691</v>
      </c>
      <c r="C181" s="13">
        <f t="shared" si="22"/>
        <v>-436223.4990635366</v>
      </c>
      <c r="D181" s="6">
        <f t="shared" si="23"/>
        <v>7049</v>
      </c>
      <c r="E181" s="6">
        <f t="shared" si="27"/>
        <v>-4180.4751993588925</v>
      </c>
      <c r="F181" s="13">
        <f t="shared" si="24"/>
        <v>11229.475199358892</v>
      </c>
      <c r="G181" s="11">
        <f t="shared" si="25"/>
        <v>-447452.97426289547</v>
      </c>
      <c r="H181" s="14"/>
    </row>
    <row r="182" spans="1:8" ht="12.75">
      <c r="A182" s="6">
        <f t="shared" si="21"/>
        <v>167</v>
      </c>
      <c r="B182" s="10">
        <f t="shared" si="29"/>
        <v>45721</v>
      </c>
      <c r="C182" s="13">
        <f t="shared" si="22"/>
        <v>-447452.97426289547</v>
      </c>
      <c r="D182" s="6">
        <f t="shared" si="23"/>
        <v>7049</v>
      </c>
      <c r="E182" s="6">
        <f t="shared" si="27"/>
        <v>-4288.091003352748</v>
      </c>
      <c r="F182" s="13">
        <f t="shared" si="24"/>
        <v>11337.091003352747</v>
      </c>
      <c r="G182" s="11">
        <f t="shared" si="25"/>
        <v>-458790.0652662482</v>
      </c>
      <c r="H182" s="14"/>
    </row>
    <row r="183" spans="1:8" ht="12.75">
      <c r="A183" s="6">
        <f t="shared" si="21"/>
        <v>168</v>
      </c>
      <c r="B183" s="10">
        <f t="shared" si="29"/>
        <v>45751</v>
      </c>
      <c r="C183" s="13">
        <f t="shared" si="22"/>
        <v>-458790.0652662482</v>
      </c>
      <c r="D183" s="6">
        <f t="shared" si="23"/>
        <v>7049</v>
      </c>
      <c r="E183" s="6">
        <f t="shared" si="27"/>
        <v>-4396.738125468212</v>
      </c>
      <c r="F183" s="13">
        <f t="shared" si="24"/>
        <v>11445.738125468211</v>
      </c>
      <c r="G183" s="11">
        <f t="shared" si="25"/>
        <v>-470235.8033917164</v>
      </c>
      <c r="H183" s="14"/>
    </row>
    <row r="184" spans="1:8" ht="12.75">
      <c r="A184" s="6">
        <f t="shared" si="21"/>
        <v>169</v>
      </c>
      <c r="B184" s="10">
        <f t="shared" si="29"/>
        <v>45781</v>
      </c>
      <c r="C184" s="13">
        <f t="shared" si="22"/>
        <v>-470235.8033917164</v>
      </c>
      <c r="D184" s="6">
        <f t="shared" si="23"/>
        <v>7049</v>
      </c>
      <c r="E184" s="6">
        <f t="shared" si="27"/>
        <v>-4506.426449170615</v>
      </c>
      <c r="F184" s="13">
        <f t="shared" si="24"/>
        <v>11555.426449170616</v>
      </c>
      <c r="G184" s="11">
        <f t="shared" si="25"/>
        <v>-481791.229840887</v>
      </c>
      <c r="H184" s="14"/>
    </row>
    <row r="185" spans="1:8" ht="12.75">
      <c r="A185" s="6">
        <f t="shared" si="21"/>
        <v>170</v>
      </c>
      <c r="B185" s="10">
        <f t="shared" si="29"/>
        <v>45811</v>
      </c>
      <c r="C185" s="13">
        <f t="shared" si="22"/>
        <v>-481791.229840887</v>
      </c>
      <c r="D185" s="6">
        <f t="shared" si="23"/>
        <v>7049</v>
      </c>
      <c r="E185" s="6">
        <f t="shared" si="27"/>
        <v>-4617.165952641834</v>
      </c>
      <c r="F185" s="13">
        <f t="shared" si="24"/>
        <v>11666.165952641833</v>
      </c>
      <c r="G185" s="11">
        <f t="shared" si="25"/>
        <v>-493457.3957935288</v>
      </c>
      <c r="H185" s="14"/>
    </row>
    <row r="186" spans="1:8" ht="12.75">
      <c r="A186" s="6">
        <f t="shared" si="21"/>
        <v>171</v>
      </c>
      <c r="B186" s="10">
        <f t="shared" si="29"/>
        <v>45841</v>
      </c>
      <c r="C186" s="13">
        <f t="shared" si="22"/>
        <v>-493457.3957935288</v>
      </c>
      <c r="D186" s="6">
        <f t="shared" si="23"/>
        <v>7049</v>
      </c>
      <c r="E186" s="6">
        <f t="shared" si="27"/>
        <v>-4728.966709687985</v>
      </c>
      <c r="F186" s="13">
        <f t="shared" si="24"/>
        <v>11777.966709687986</v>
      </c>
      <c r="G186" s="11">
        <f t="shared" si="25"/>
        <v>-505235.36250321683</v>
      </c>
      <c r="H186" s="14"/>
    </row>
    <row r="187" spans="1:8" ht="12.75">
      <c r="A187" s="6">
        <f t="shared" si="21"/>
        <v>172</v>
      </c>
      <c r="B187" s="10">
        <f t="shared" si="29"/>
        <v>45871</v>
      </c>
      <c r="C187" s="13">
        <f t="shared" si="22"/>
        <v>-505235.36250321683</v>
      </c>
      <c r="D187" s="6">
        <f t="shared" si="23"/>
        <v>7049</v>
      </c>
      <c r="E187" s="6">
        <f t="shared" si="27"/>
        <v>-4841.838890655828</v>
      </c>
      <c r="F187" s="13">
        <f t="shared" si="24"/>
        <v>11890.838890655828</v>
      </c>
      <c r="G187" s="11">
        <f t="shared" si="25"/>
        <v>-517126.2013938727</v>
      </c>
      <c r="H187" s="14"/>
    </row>
    <row r="188" spans="1:8" ht="12.75">
      <c r="A188" s="6">
        <f t="shared" si="21"/>
        <v>173</v>
      </c>
      <c r="B188" s="10">
        <f t="shared" si="29"/>
        <v>45901</v>
      </c>
      <c r="C188" s="13">
        <f t="shared" si="22"/>
        <v>-517126.2013938727</v>
      </c>
      <c r="D188" s="6">
        <f t="shared" si="23"/>
        <v>7049</v>
      </c>
      <c r="E188" s="6">
        <f t="shared" si="27"/>
        <v>-4955.792763357947</v>
      </c>
      <c r="F188" s="13">
        <f t="shared" si="24"/>
        <v>12004.792763357946</v>
      </c>
      <c r="G188" s="11">
        <f t="shared" si="25"/>
        <v>-529130.9941572306</v>
      </c>
      <c r="H188" s="14"/>
    </row>
    <row r="189" spans="1:8" ht="12.75">
      <c r="A189" s="6">
        <f t="shared" si="21"/>
        <v>174</v>
      </c>
      <c r="B189" s="10">
        <f t="shared" si="29"/>
        <v>45931</v>
      </c>
      <c r="C189" s="13">
        <f t="shared" si="22"/>
        <v>-529130.9941572306</v>
      </c>
      <c r="D189" s="6">
        <f t="shared" si="23"/>
        <v>7049</v>
      </c>
      <c r="E189" s="6">
        <f t="shared" si="27"/>
        <v>-5070.838694006793</v>
      </c>
      <c r="F189" s="13">
        <f t="shared" si="24"/>
        <v>12119.838694006794</v>
      </c>
      <c r="G189" s="11">
        <f t="shared" si="25"/>
        <v>-541250.8328512374</v>
      </c>
      <c r="H189" s="14"/>
    </row>
    <row r="190" spans="1:8" ht="12.75">
      <c r="A190" s="6">
        <f t="shared" si="21"/>
        <v>175</v>
      </c>
      <c r="B190" s="10">
        <f t="shared" si="29"/>
        <v>45961</v>
      </c>
      <c r="C190" s="13">
        <f t="shared" si="22"/>
        <v>-541250.8328512374</v>
      </c>
      <c r="D190" s="6">
        <f t="shared" si="23"/>
        <v>7049</v>
      </c>
      <c r="E190" s="6">
        <f t="shared" si="27"/>
        <v>-5186.987148157692</v>
      </c>
      <c r="F190" s="13">
        <f t="shared" si="24"/>
        <v>12235.987148157692</v>
      </c>
      <c r="G190" s="11">
        <f t="shared" si="25"/>
        <v>-553486.819999395</v>
      </c>
      <c r="H190" s="14"/>
    </row>
    <row r="191" spans="1:8" ht="12.75">
      <c r="A191" s="6">
        <f t="shared" si="21"/>
        <v>176</v>
      </c>
      <c r="B191" s="10">
        <f t="shared" si="29"/>
        <v>45991</v>
      </c>
      <c r="C191" s="13">
        <f t="shared" si="22"/>
        <v>-553486.819999395</v>
      </c>
      <c r="D191" s="6">
        <f t="shared" si="23"/>
        <v>7049</v>
      </c>
      <c r="E191" s="6">
        <f t="shared" si="27"/>
        <v>-5304.24869166087</v>
      </c>
      <c r="F191" s="13">
        <f t="shared" si="24"/>
        <v>12353.248691660869</v>
      </c>
      <c r="G191" s="11">
        <f t="shared" si="25"/>
        <v>-565840.0686910559</v>
      </c>
      <c r="H191" s="14"/>
    </row>
    <row r="192" spans="1:8" ht="12.75">
      <c r="A192" s="6">
        <f t="shared" si="21"/>
        <v>177</v>
      </c>
      <c r="B192" s="10">
        <f t="shared" si="29"/>
        <v>46021</v>
      </c>
      <c r="C192" s="13">
        <f t="shared" si="22"/>
        <v>-565840.0686910559</v>
      </c>
      <c r="D192" s="6">
        <f t="shared" si="23"/>
        <v>7049</v>
      </c>
      <c r="E192" s="6">
        <f t="shared" si="27"/>
        <v>-5422.633991622619</v>
      </c>
      <c r="F192" s="13">
        <f t="shared" si="24"/>
        <v>12471.633991622619</v>
      </c>
      <c r="G192" s="11">
        <f t="shared" si="25"/>
        <v>-578311.7026826785</v>
      </c>
      <c r="H192" s="14"/>
    </row>
    <row r="193" spans="1:8" ht="12.75">
      <c r="A193" s="6">
        <f t="shared" si="21"/>
        <v>178</v>
      </c>
      <c r="B193" s="10">
        <f t="shared" si="29"/>
        <v>46051</v>
      </c>
      <c r="C193" s="13">
        <f t="shared" si="22"/>
        <v>-578311.7026826785</v>
      </c>
      <c r="D193" s="6">
        <f t="shared" si="23"/>
        <v>7049</v>
      </c>
      <c r="E193" s="6">
        <f t="shared" si="27"/>
        <v>-5542.153817375668</v>
      </c>
      <c r="F193" s="13">
        <f t="shared" si="24"/>
        <v>12591.153817375667</v>
      </c>
      <c r="G193" s="11">
        <f t="shared" si="25"/>
        <v>-590902.8565000541</v>
      </c>
      <c r="H193" s="14"/>
    </row>
    <row r="194" spans="1:8" ht="12.75">
      <c r="A194" s="6">
        <f t="shared" si="21"/>
        <v>179</v>
      </c>
      <c r="B194" s="10">
        <f t="shared" si="29"/>
        <v>46081</v>
      </c>
      <c r="C194" s="13">
        <f t="shared" si="22"/>
        <v>-590902.8565000541</v>
      </c>
      <c r="D194" s="6">
        <f t="shared" si="23"/>
        <v>7049</v>
      </c>
      <c r="E194" s="6">
        <f t="shared" si="27"/>
        <v>-5662.819041458853</v>
      </c>
      <c r="F194" s="13">
        <f t="shared" si="24"/>
        <v>12711.819041458853</v>
      </c>
      <c r="G194" s="11">
        <f t="shared" si="25"/>
        <v>-603614.675541513</v>
      </c>
      <c r="H194" s="14"/>
    </row>
    <row r="195" spans="1:8" ht="12.75">
      <c r="A195" s="6">
        <f t="shared" si="21"/>
        <v>180</v>
      </c>
      <c r="B195" s="10">
        <f t="shared" si="29"/>
        <v>46111</v>
      </c>
      <c r="C195" s="13">
        <f t="shared" si="22"/>
        <v>-603614.675541513</v>
      </c>
      <c r="D195" s="6">
        <f t="shared" si="23"/>
        <v>7049</v>
      </c>
      <c r="E195" s="6">
        <f t="shared" si="27"/>
        <v>-5784.640640606166</v>
      </c>
      <c r="F195" s="13">
        <f t="shared" si="24"/>
        <v>12833.640640606165</v>
      </c>
      <c r="G195" s="11">
        <f t="shared" si="25"/>
        <v>-616448.3161821192</v>
      </c>
      <c r="H195" s="14"/>
    </row>
    <row r="196" spans="1:8" ht="12.75">
      <c r="A196" s="6">
        <f t="shared" si="21"/>
        <v>181</v>
      </c>
      <c r="B196" s="10">
        <f t="shared" si="29"/>
        <v>46141</v>
      </c>
      <c r="C196" s="13">
        <f t="shared" si="22"/>
        <v>-616448.3161821192</v>
      </c>
      <c r="D196" s="6">
        <f t="shared" si="23"/>
        <v>7049</v>
      </c>
      <c r="E196" s="6">
        <f t="shared" si="27"/>
        <v>-5907.629696745309</v>
      </c>
      <c r="F196" s="13">
        <f t="shared" si="24"/>
        <v>12956.629696745309</v>
      </c>
      <c r="G196" s="11">
        <f t="shared" si="25"/>
        <v>-629404.9458788645</v>
      </c>
      <c r="H196" s="14"/>
    </row>
    <row r="197" spans="1:8" ht="12.75">
      <c r="A197" s="6">
        <f t="shared" si="21"/>
        <v>182</v>
      </c>
      <c r="B197" s="10">
        <f t="shared" si="29"/>
        <v>46171</v>
      </c>
      <c r="C197" s="13">
        <f t="shared" si="22"/>
        <v>-629404.9458788645</v>
      </c>
      <c r="D197" s="6">
        <f t="shared" si="23"/>
        <v>7049</v>
      </c>
      <c r="E197" s="6">
        <f t="shared" si="27"/>
        <v>-6031.797398005786</v>
      </c>
      <c r="F197" s="13">
        <f t="shared" si="24"/>
        <v>13080.797398005787</v>
      </c>
      <c r="G197" s="11">
        <f t="shared" si="25"/>
        <v>-642485.7432768703</v>
      </c>
      <c r="H197" s="14"/>
    </row>
    <row r="198" spans="1:8" ht="12.75">
      <c r="A198" s="6">
        <f t="shared" si="21"/>
        <v>183</v>
      </c>
      <c r="B198" s="10">
        <f t="shared" si="29"/>
        <v>46201</v>
      </c>
      <c r="C198" s="13">
        <f t="shared" si="22"/>
        <v>-642485.7432768703</v>
      </c>
      <c r="D198" s="6">
        <f t="shared" si="23"/>
        <v>7049</v>
      </c>
      <c r="E198" s="6">
        <f t="shared" si="27"/>
        <v>-6157.155039736675</v>
      </c>
      <c r="F198" s="13">
        <f t="shared" si="24"/>
        <v>13206.155039736674</v>
      </c>
      <c r="G198" s="11">
        <f t="shared" si="25"/>
        <v>-655691.898316607</v>
      </c>
      <c r="H198" s="14"/>
    </row>
    <row r="199" spans="1:8" ht="12.75">
      <c r="A199" s="2"/>
      <c r="B199" s="16"/>
      <c r="C199" s="17"/>
      <c r="D199" s="4">
        <f>SUM(D16:D198)</f>
        <v>1508820</v>
      </c>
      <c r="E199" s="4"/>
      <c r="F199" s="17"/>
      <c r="G199" s="5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0" t="s">
        <v>3</v>
      </c>
      <c r="B201" s="20"/>
      <c r="C201" s="20"/>
      <c r="D201" s="20"/>
      <c r="E201" s="20"/>
      <c r="F201" s="20"/>
      <c r="G201" s="20"/>
      <c r="H201" s="20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</sheetData>
  <sheetProtection password="CF97" sheet="1"/>
  <mergeCells count="7">
    <mergeCell ref="B2:H2"/>
    <mergeCell ref="A201:H201"/>
    <mergeCell ref="A13:H13"/>
    <mergeCell ref="A9:H9"/>
    <mergeCell ref="A10:D10"/>
    <mergeCell ref="E10:G10"/>
    <mergeCell ref="A11:H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Shitanshu</dc:creator>
  <cp:keywords/>
  <dc:description/>
  <cp:lastModifiedBy>gsk</cp:lastModifiedBy>
  <dcterms:created xsi:type="dcterms:W3CDTF">2006-06-25T13:33:29Z</dcterms:created>
  <dcterms:modified xsi:type="dcterms:W3CDTF">2011-10-16T09:42:06Z</dcterms:modified>
  <cp:category/>
  <cp:version/>
  <cp:contentType/>
  <cp:contentStatus/>
</cp:coreProperties>
</file>